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6022484-my.sharepoint.com/personal/jorge_garcia_triatlon_org/Documents/2021/Competiciones/36.El Anillo.Campeonato del Mundo de Triatlón Cros y CTOS ESP/"/>
    </mc:Choice>
  </mc:AlternateContent>
  <xr:revisionPtr revIDLastSave="17" documentId="8_{CBDF3F13-998A-46A5-9077-8AFAD888755F}" xr6:coauthVersionLast="47" xr6:coauthVersionMax="47" xr10:uidLastSave="{5DAD1F56-0E65-41FE-8822-3AEADC261AB9}"/>
  <bookViews>
    <workbookView xWindow="-110" yWindow="-110" windowWidth="19420" windowHeight="10420" activeTab="3" xr2:uid="{4562423D-B94A-4346-A310-80DBD96E8EAE}"/>
  </bookViews>
  <sheets>
    <sheet name="Totales" sheetId="1" r:id="rId1"/>
    <sheet name="Cuadro Du Cros" sheetId="4" r:id="rId2"/>
    <sheet name="Cuadro Acuatlón" sheetId="5" r:id="rId3"/>
    <sheet name="Cuadro Tri Cros" sheetId="3" r:id="rId4"/>
    <sheet name="Resumen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 l="1"/>
  <c r="G25" i="4"/>
  <c r="G13" i="4"/>
  <c r="F14" i="4" s="1"/>
  <c r="G14" i="4" s="1"/>
  <c r="G40" i="5"/>
  <c r="F41" i="5" s="1"/>
  <c r="G41" i="5" s="1"/>
  <c r="G52" i="5"/>
  <c r="F53" i="5" s="1"/>
  <c r="G53" i="5" s="1"/>
  <c r="G10" i="4"/>
  <c r="G5" i="4"/>
  <c r="G6" i="4"/>
  <c r="G7" i="4"/>
  <c r="G8" i="4"/>
  <c r="G9" i="4"/>
  <c r="G4" i="4"/>
  <c r="G12" i="4"/>
  <c r="G11" i="4"/>
  <c r="G17" i="3"/>
  <c r="G16" i="3"/>
  <c r="G15" i="3"/>
  <c r="G14" i="3"/>
  <c r="G56" i="3"/>
  <c r="F57" i="3" s="1"/>
  <c r="G57" i="3" s="1"/>
  <c r="F58" i="3" s="1"/>
  <c r="G58" i="3" s="1"/>
  <c r="F59" i="3" s="1"/>
  <c r="G59" i="3" s="1"/>
  <c r="F60" i="3" s="1"/>
  <c r="G60" i="3" s="1"/>
  <c r="F61" i="3" s="1"/>
  <c r="G61" i="3" s="1"/>
  <c r="F62" i="3" s="1"/>
  <c r="G62" i="3" s="1"/>
  <c r="G44" i="3"/>
  <c r="F45" i="3" s="1"/>
  <c r="G45" i="3" s="1"/>
  <c r="F46" i="3" s="1"/>
  <c r="G46" i="3" s="1"/>
  <c r="F47" i="3" s="1"/>
  <c r="G47" i="3" s="1"/>
  <c r="F48" i="3" s="1"/>
  <c r="G48" i="3" s="1"/>
  <c r="F49" i="3" s="1"/>
  <c r="G49" i="3" s="1"/>
  <c r="F50" i="3" s="1"/>
  <c r="G50" i="3" s="1"/>
  <c r="F51" i="3" s="1"/>
  <c r="G51" i="3" s="1"/>
  <c r="G6" i="3"/>
  <c r="G7" i="3"/>
  <c r="G8" i="3"/>
  <c r="G9" i="3"/>
  <c r="G10" i="3"/>
  <c r="G11" i="3"/>
  <c r="G12" i="3"/>
  <c r="G5" i="3"/>
  <c r="G4" i="3"/>
  <c r="G67" i="5"/>
  <c r="G66" i="5"/>
  <c r="G65" i="5"/>
  <c r="G64" i="5"/>
  <c r="G11" i="5"/>
  <c r="G10" i="5"/>
  <c r="G9" i="5"/>
  <c r="G8" i="5"/>
  <c r="G7" i="5"/>
  <c r="G6" i="5"/>
  <c r="G5" i="5"/>
  <c r="G4" i="5"/>
  <c r="F15" i="4" l="1"/>
  <c r="F42" i="5"/>
  <c r="F54" i="5"/>
  <c r="G54" i="5" s="1"/>
  <c r="G42" i="5" l="1"/>
  <c r="F43" i="5" s="1"/>
  <c r="G43" i="5" s="1"/>
  <c r="F44" i="5" s="1"/>
  <c r="G44" i="5" s="1"/>
  <c r="G15" i="4"/>
  <c r="F16" i="4" s="1"/>
  <c r="G16" i="4" s="1"/>
  <c r="F17" i="4" s="1"/>
  <c r="F55" i="5"/>
  <c r="G55" i="5" s="1"/>
  <c r="E10" i="1"/>
  <c r="D10" i="1"/>
  <c r="C10" i="1"/>
  <c r="B10" i="1"/>
  <c r="E32" i="1"/>
  <c r="D32" i="1"/>
  <c r="C32" i="1"/>
  <c r="B32" i="1"/>
  <c r="E21" i="1"/>
  <c r="D21" i="1"/>
  <c r="C21" i="1"/>
  <c r="B21" i="1"/>
  <c r="G17" i="4" l="1"/>
  <c r="F18" i="4" s="1"/>
  <c r="F56" i="5"/>
  <c r="G56" i="5" s="1"/>
  <c r="F45" i="5"/>
  <c r="G45" i="5" s="1"/>
  <c r="A21" i="1"/>
  <c r="A10" i="1"/>
  <c r="A32" i="1"/>
  <c r="B34" i="1" l="1"/>
  <c r="G18" i="4"/>
  <c r="F19" i="4" s="1"/>
  <c r="F57" i="5"/>
  <c r="G57" i="5" s="1"/>
  <c r="F46" i="5"/>
  <c r="G46" i="5" s="1"/>
  <c r="G19" i="4" l="1"/>
  <c r="F20" i="4" s="1"/>
  <c r="F58" i="5"/>
  <c r="G58" i="5" s="1"/>
  <c r="F47" i="5"/>
  <c r="G47" i="5" s="1"/>
  <c r="G20" i="4" l="1"/>
  <c r="F21" i="4" s="1"/>
  <c r="F59" i="5"/>
  <c r="G59" i="5" s="1"/>
  <c r="F48" i="5"/>
  <c r="G48" i="5" s="1"/>
  <c r="G21" i="4" l="1"/>
  <c r="F22" i="4" s="1"/>
  <c r="G22" i="4" l="1"/>
  <c r="F23" i="4" s="1"/>
  <c r="F26" i="4" l="1"/>
  <c r="G23" i="4"/>
  <c r="G26" i="4" l="1"/>
  <c r="F27" i="4" s="1"/>
  <c r="G27" i="4" l="1"/>
  <c r="F28" i="4" s="1"/>
  <c r="G28" i="4" s="1"/>
  <c r="F29" i="4" s="1"/>
  <c r="G29" i="4" s="1"/>
  <c r="F30" i="4" s="1"/>
  <c r="G30" i="4" l="1"/>
  <c r="F31" i="4" s="1"/>
  <c r="G31" i="4" l="1"/>
  <c r="F32" i="4" s="1"/>
  <c r="G32" i="4" s="1"/>
</calcChain>
</file>

<file path=xl/sharedStrings.xml><?xml version="1.0" encoding="utf-8"?>
<sst xmlns="http://schemas.openxmlformats.org/spreadsheetml/2006/main" count="1204" uniqueCount="182">
  <si>
    <t>Duatlón Cros</t>
  </si>
  <si>
    <t>Campeonato
del Mundo</t>
  </si>
  <si>
    <t>Campeonato
de España</t>
  </si>
  <si>
    <t>M</t>
  </si>
  <si>
    <t>F</t>
  </si>
  <si>
    <t>Elite y Sub23</t>
  </si>
  <si>
    <t>Junior</t>
  </si>
  <si>
    <t>ParaTriatlón</t>
  </si>
  <si>
    <t>Grupos de Edad</t>
  </si>
  <si>
    <t>Grupos de Edad (ESP)</t>
  </si>
  <si>
    <t>Juvenil</t>
  </si>
  <si>
    <t>Cadete</t>
  </si>
  <si>
    <t>Acuatlón</t>
  </si>
  <si>
    <t>Triatlón Cros</t>
  </si>
  <si>
    <t>Totales</t>
  </si>
  <si>
    <t>CAMPEONATO DE ESPAÑA DE DUATLÓN CROS</t>
  </si>
  <si>
    <t>Competición</t>
  </si>
  <si>
    <t>Sexo</t>
  </si>
  <si>
    <t>Número
Salida</t>
  </si>
  <si>
    <t>Hora de Salida</t>
  </si>
  <si>
    <t>Total
Salida</t>
  </si>
  <si>
    <t>Dorsal
Inicial</t>
  </si>
  <si>
    <t>Dorsal
Final</t>
  </si>
  <si>
    <t>Color
Dorsal</t>
  </si>
  <si>
    <t>Color
Pulsera</t>
  </si>
  <si>
    <t>Color
Pegatina</t>
  </si>
  <si>
    <t>Color
Sobre</t>
  </si>
  <si>
    <t>CLL</t>
  </si>
  <si>
    <t>Entrega
Dorsales</t>
  </si>
  <si>
    <t>Check In</t>
  </si>
  <si>
    <t>Check Out</t>
  </si>
  <si>
    <t>Junior Masculino</t>
  </si>
  <si>
    <t>FETRI</t>
  </si>
  <si>
    <t>Juvenil Masculino</t>
  </si>
  <si>
    <t>Cadete Masculino</t>
  </si>
  <si>
    <t>Junior Femenino</t>
  </si>
  <si>
    <t>Juvenil Femenino</t>
  </si>
  <si>
    <t>Cadete Femenino</t>
  </si>
  <si>
    <t>M/F</t>
  </si>
  <si>
    <t>ESP Elite Masculino</t>
  </si>
  <si>
    <t>n/a</t>
  </si>
  <si>
    <t>Loterias</t>
  </si>
  <si>
    <t>ESP Elite Femenino</t>
  </si>
  <si>
    <t>Grupos de Edad 20-24 M</t>
  </si>
  <si>
    <t>Grupos de Edad 25-29 M</t>
  </si>
  <si>
    <t>Grupos de Edad 30-34 M</t>
  </si>
  <si>
    <t>Grupos de Edad 35-39 M</t>
  </si>
  <si>
    <t>Grupos de Edad 40-44 M</t>
  </si>
  <si>
    <t>Grupos de Edad 45-49 M</t>
  </si>
  <si>
    <t>Grupos de Edad 50-54 M</t>
  </si>
  <si>
    <t>Grupos de Edad 55-59 M</t>
  </si>
  <si>
    <t>Grupos de Edad 60-64 M</t>
  </si>
  <si>
    <t>Grupos de Edad 65-69 M</t>
  </si>
  <si>
    <t>Grupos de Edad 70-74 M</t>
  </si>
  <si>
    <t>Grupos de Edad 75-79 M</t>
  </si>
  <si>
    <t>Grupos de Edad 20-24 F</t>
  </si>
  <si>
    <t>Grupos de Edad 25-29 F</t>
  </si>
  <si>
    <t>Grupos de Edad 30-34 F</t>
  </si>
  <si>
    <t>Grupos de Edad 35-39 F</t>
  </si>
  <si>
    <t>Grupos de Edad 40-44 F</t>
  </si>
  <si>
    <t>Grupos de Edad 45-49 F</t>
  </si>
  <si>
    <t>Grupos de Edad 50-54 F</t>
  </si>
  <si>
    <t>Grupos de Edad 55-59 F</t>
  </si>
  <si>
    <t>Grupos de Edad 60-64 F</t>
  </si>
  <si>
    <t>Grupos de Edad 65-69 F</t>
  </si>
  <si>
    <t>Grupos de Edad 70-74 F</t>
  </si>
  <si>
    <t>Grupos de Edad 75-79 F</t>
  </si>
  <si>
    <t>CAMPEONATO DE ESPAÑA y CAMPEONATO DEL MUNDO DE ACUATLÓN</t>
  </si>
  <si>
    <t>Dorsales
Libres</t>
  </si>
  <si>
    <t>Color
Gorro</t>
  </si>
  <si>
    <t>Color
Puslera</t>
  </si>
  <si>
    <t>WCH Junior Masculino</t>
  </si>
  <si>
    <t>ITU</t>
  </si>
  <si>
    <t>WCH Junior Femenino</t>
  </si>
  <si>
    <t>WCH ParaTriatlón</t>
  </si>
  <si>
    <t>ITU / SL</t>
  </si>
  <si>
    <t>15:15 a 16:15</t>
  </si>
  <si>
    <t>18:05 a 19:05</t>
  </si>
  <si>
    <t>WCH Grupos de Edad 20-24 M</t>
  </si>
  <si>
    <t>LOTERIAS</t>
  </si>
  <si>
    <t>ITU / Loterias</t>
  </si>
  <si>
    <t>16:35 a 17:15</t>
  </si>
  <si>
    <t>18:35 a 19:35</t>
  </si>
  <si>
    <t>WCH Grupos de Edad 25-29 M</t>
  </si>
  <si>
    <t>WCH Grupos de Edad 30-34 M</t>
  </si>
  <si>
    <t>WCH Grupos de Edad 35-39 M</t>
  </si>
  <si>
    <t>WCH Grupos de Edad 40-44 M</t>
  </si>
  <si>
    <t>WCH Grupos de Edad 45-49 M</t>
  </si>
  <si>
    <t>WCH Grupos de Edad 50-54 M</t>
  </si>
  <si>
    <t>WCH Grupos de Edad 55-59 M</t>
  </si>
  <si>
    <t>WCH Grupos de Edad 60-64 M</t>
  </si>
  <si>
    <t>WCH Grupos de Edad 65-69 M</t>
  </si>
  <si>
    <t>WCH Grupos de Edad 70-74 M</t>
  </si>
  <si>
    <t>WCH Grupos de Edad 75-79 M</t>
  </si>
  <si>
    <t>WCH Grupos de Edad 20-24 F</t>
  </si>
  <si>
    <t>WCH Grupos de Edad 25-29 F</t>
  </si>
  <si>
    <t>WCH Grupos de Edad 30-34 F</t>
  </si>
  <si>
    <t>WCH Grupos de Edad 35-39 F</t>
  </si>
  <si>
    <t>WCH Grupos de Edad 40-44 F</t>
  </si>
  <si>
    <t>WCH Grupos de Edad 45-49 F</t>
  </si>
  <si>
    <t>WCH Grupos de Edad 50-54 F</t>
  </si>
  <si>
    <t>WCH Grupos de Edad 55-59 F</t>
  </si>
  <si>
    <t>WCH Grupos de Edad 60-64 F</t>
  </si>
  <si>
    <t>WCH Grupos de Edad 65-69 F</t>
  </si>
  <si>
    <t>WCH Grupos de Edad 70-74 F</t>
  </si>
  <si>
    <t>WCH Grupos de Edad 75-79 F</t>
  </si>
  <si>
    <t>FETRI Grupos de Edad 20-24 M</t>
  </si>
  <si>
    <t>FETRI Grupos de Edad 25-29 M</t>
  </si>
  <si>
    <t>FETRI Grupos de Edad 30-34 M</t>
  </si>
  <si>
    <t>FETRI Grupos de Edad 35-39 M</t>
  </si>
  <si>
    <t>FETRI Grupos de Edad 40-44 M</t>
  </si>
  <si>
    <t>FETRI Grupos de Edad 45-49 M</t>
  </si>
  <si>
    <t>FETRI Grupos de Edad 50-54 M</t>
  </si>
  <si>
    <t>FETRI Grupos de Edad 55-59 M</t>
  </si>
  <si>
    <t>FETRI Grupos de Edad 60-64 M</t>
  </si>
  <si>
    <t>FETRI Grupos de Edad 65-69 M</t>
  </si>
  <si>
    <t>FETRI Grupos de Edad 70-74 M</t>
  </si>
  <si>
    <t>FETRI Grupos de Edad 75-79 M</t>
  </si>
  <si>
    <t>FETRI Grupos de Edad 20-24 F</t>
  </si>
  <si>
    <t>FETRI Grupos de Edad 25-29 F</t>
  </si>
  <si>
    <t>FETRI Grupos de Edad 30-34 F</t>
  </si>
  <si>
    <t>FETRI Grupos de Edad 35-39 F</t>
  </si>
  <si>
    <t>FETRI Grupos de Edad 40-44 F</t>
  </si>
  <si>
    <t>FETRI Grupos de Edad 45-49 F</t>
  </si>
  <si>
    <t>FETRI Grupos de Edad 50-54 F</t>
  </si>
  <si>
    <t>FETRI Grupos de Edad 55-59 F</t>
  </si>
  <si>
    <t>FETRI Grupos de Edad 60-64 F</t>
  </si>
  <si>
    <t>FETRI Grupos de Edad 65-69 F</t>
  </si>
  <si>
    <t>FETRI Grupos de Edad 70-74 F</t>
  </si>
  <si>
    <t>FETRI Grupos de Edad 75-79 F</t>
  </si>
  <si>
    <t>WCH Elite Masculino, JUNIOR</t>
  </si>
  <si>
    <t>WCH Elite Femenino, JUNIOR</t>
  </si>
  <si>
    <t>CAMPEONATO DE ESPAÑA y DEL MUNDO DE TRIATLÓN CROS</t>
  </si>
  <si>
    <t>Placa
Bicicleta</t>
  </si>
  <si>
    <t>8:00 a 8:45</t>
  </si>
  <si>
    <t>ITU / Santa Lucia</t>
  </si>
  <si>
    <t>8:00 a 9:00</t>
  </si>
  <si>
    <t>WCH Elite Masculino</t>
  </si>
  <si>
    <t>9:45 a 10:45</t>
  </si>
  <si>
    <t>13:30 a 14:30</t>
  </si>
  <si>
    <t>WCH Elite Femenino</t>
  </si>
  <si>
    <t>17:30 a 19:00</t>
  </si>
  <si>
    <t>14:00 a 15:00</t>
  </si>
  <si>
    <t>Tri Cros</t>
  </si>
  <si>
    <t>Carrera</t>
  </si>
  <si>
    <t>Color</t>
  </si>
  <si>
    <t>Verde</t>
  </si>
  <si>
    <t>Inicial</t>
  </si>
  <si>
    <t>Final</t>
  </si>
  <si>
    <t>Diseño</t>
  </si>
  <si>
    <t>Dorsal</t>
  </si>
  <si>
    <t>Gorro</t>
  </si>
  <si>
    <t>Pegatina</t>
  </si>
  <si>
    <t>Tatuaje</t>
  </si>
  <si>
    <t>Placa</t>
  </si>
  <si>
    <t>WT Elite / Jn / Para</t>
  </si>
  <si>
    <t>WCH GGEE M</t>
  </si>
  <si>
    <t>WCH GGEE F</t>
  </si>
  <si>
    <t>ESP Elite M</t>
  </si>
  <si>
    <t>ESP Elite F</t>
  </si>
  <si>
    <t>ESP ParaTri</t>
  </si>
  <si>
    <t>ESP Junior M</t>
  </si>
  <si>
    <t>ESP Juvenil M</t>
  </si>
  <si>
    <t>ESP Cadete M</t>
  </si>
  <si>
    <t>ESP Junior F</t>
  </si>
  <si>
    <t>ESP Juvenil F</t>
  </si>
  <si>
    <t>ESP Cadete F</t>
  </si>
  <si>
    <t>ESP GGEE M</t>
  </si>
  <si>
    <t>ESP GGEE F</t>
  </si>
  <si>
    <t>Transición</t>
  </si>
  <si>
    <t>Sobre</t>
  </si>
  <si>
    <t>Número</t>
  </si>
  <si>
    <t>Azul</t>
  </si>
  <si>
    <t>Du Cros</t>
  </si>
  <si>
    <t>Rojo</t>
  </si>
  <si>
    <t>Rack</t>
  </si>
  <si>
    <t>WCH Grupos de Edad 18-19 F</t>
  </si>
  <si>
    <t>WCH Grupos de Edad 18-19 M</t>
  </si>
  <si>
    <t>WCH Grupos de Edad 16-19 M</t>
  </si>
  <si>
    <t>WCH Grupos de Edad 80-84 M</t>
  </si>
  <si>
    <t>WCH Grupos de Edad 16-19 F</t>
  </si>
  <si>
    <t>WCH Grupos de Edad 80-84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</si>
</sst>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ck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4" xfId="0" applyBorder="1"/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14" xfId="0" applyNumberFormat="1" applyBorder="1" applyAlignment="1">
      <alignment horizontal="center"/>
    </xf>
    <xf numFmtId="0" fontId="0" fillId="0" borderId="21" xfId="0" applyBorder="1"/>
    <xf numFmtId="20" fontId="0" fillId="0" borderId="2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" fontId="0" fillId="0" borderId="9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 vertical="center"/>
    </xf>
    <xf numFmtId="20" fontId="0" fillId="0" borderId="1" xfId="0" applyNumberFormat="1" applyBorder="1" applyAlignment="1">
      <alignment vertical="center"/>
    </xf>
    <xf numFmtId="20" fontId="0" fillId="0" borderId="14" xfId="0" applyNumberFormat="1" applyBorder="1" applyAlignment="1">
      <alignment vertical="center"/>
    </xf>
    <xf numFmtId="20" fontId="0" fillId="0" borderId="4" xfId="0" applyNumberFormat="1" applyBorder="1" applyAlignment="1">
      <alignment vertical="center"/>
    </xf>
    <xf numFmtId="20" fontId="0" fillId="0" borderId="5" xfId="0" applyNumberFormat="1" applyBorder="1" applyAlignment="1">
      <alignment vertical="center"/>
    </xf>
    <xf numFmtId="20" fontId="0" fillId="0" borderId="21" xfId="0" applyNumberFormat="1" applyBorder="1" applyAlignment="1">
      <alignment vertical="center"/>
    </xf>
    <xf numFmtId="1" fontId="0" fillId="0" borderId="1" xfId="0" applyNumberForma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21" xfId="0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7" borderId="4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0" fillId="6" borderId="4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6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9" xfId="0" applyFill="1" applyBorder="1" applyAlignment="1">
      <alignment vertical="center"/>
    </xf>
    <xf numFmtId="0" fontId="0" fillId="6" borderId="2" xfId="0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7" borderId="21" xfId="0" applyFill="1" applyBorder="1" applyAlignment="1">
      <alignment horizontal="center" vertical="center"/>
    </xf>
    <xf numFmtId="20" fontId="0" fillId="0" borderId="2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4" borderId="14" xfId="0" applyFill="1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0" fillId="4" borderId="26" xfId="0" applyFill="1" applyBorder="1" applyAlignment="1">
      <alignment vertical="center"/>
    </xf>
    <xf numFmtId="0" fontId="0" fillId="4" borderId="26" xfId="0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0" fillId="4" borderId="33" xfId="0" applyFill="1" applyBorder="1" applyAlignment="1">
      <alignment vertical="center"/>
    </xf>
    <xf numFmtId="0" fontId="0" fillId="4" borderId="32" xfId="0" applyFill="1" applyBorder="1" applyAlignment="1">
      <alignment horizontal="center" vertical="center"/>
    </xf>
    <xf numFmtId="0" fontId="0" fillId="4" borderId="32" xfId="0" applyFill="1" applyBorder="1" applyAlignment="1">
      <alignment vertical="center"/>
    </xf>
    <xf numFmtId="20" fontId="0" fillId="0" borderId="32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20" fontId="0" fillId="0" borderId="26" xfId="0" applyNumberFormat="1" applyBorder="1" applyAlignment="1">
      <alignment vertical="center"/>
    </xf>
    <xf numFmtId="20" fontId="0" fillId="0" borderId="27" xfId="0" applyNumberFormat="1" applyBorder="1" applyAlignment="1">
      <alignment vertical="center"/>
    </xf>
    <xf numFmtId="0" fontId="0" fillId="4" borderId="33" xfId="0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1" fontId="0" fillId="0" borderId="9" xfId="0" applyNumberFormat="1" applyBorder="1" applyAlignment="1">
      <alignment horizontal="center"/>
    </xf>
    <xf numFmtId="0" fontId="0" fillId="9" borderId="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5" borderId="2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1" fontId="0" fillId="10" borderId="16" xfId="0" applyNumberFormat="1" applyFill="1" applyBorder="1" applyAlignment="1">
      <alignment horizontal="center" vertical="center"/>
    </xf>
    <xf numFmtId="0" fontId="0" fillId="10" borderId="16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11" borderId="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7" borderId="1" xfId="0" applyFill="1" applyBorder="1"/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41" xfId="0" applyBorder="1"/>
    <xf numFmtId="0" fontId="0" fillId="6" borderId="42" xfId="0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/>
    </xf>
    <xf numFmtId="0" fontId="0" fillId="6" borderId="9" xfId="0" applyFill="1" applyBorder="1" applyAlignment="1">
      <alignment horizontal="center" vertical="center"/>
    </xf>
    <xf numFmtId="0" fontId="0" fillId="0" borderId="44" xfId="0" applyBorder="1"/>
    <xf numFmtId="0" fontId="0" fillId="0" borderId="45" xfId="0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0" fillId="0" borderId="46" xfId="0" applyBorder="1"/>
    <xf numFmtId="0" fontId="0" fillId="0" borderId="47" xfId="0" applyBorder="1" applyAlignment="1">
      <alignment horizontal="center"/>
    </xf>
    <xf numFmtId="0" fontId="0" fillId="7" borderId="16" xfId="0" applyFill="1" applyBorder="1" applyAlignment="1">
      <alignment horizontal="center" vertical="center"/>
    </xf>
    <xf numFmtId="1" fontId="0" fillId="0" borderId="48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20" fontId="0" fillId="0" borderId="29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 wrapText="1"/>
    </xf>
    <xf numFmtId="20" fontId="1" fillId="0" borderId="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 wrapText="1"/>
    </xf>
    <xf numFmtId="20" fontId="0" fillId="0" borderId="5" xfId="0" applyNumberFormat="1" applyFont="1" applyBorder="1" applyAlignment="1">
      <alignment horizontal="center" vertical="center" wrapText="1"/>
    </xf>
    <xf numFmtId="20" fontId="0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7766A-36D9-4061-AFCE-CDF6FECABCEE}">
  <dimension ref="A1:H34"/>
  <sheetViews>
    <sheetView topLeftCell="A10" workbookViewId="0">
      <selection activeCell="B21" sqref="B21"/>
    </sheetView>
  </sheetViews>
  <sheetFormatPr baseColWidth="10" defaultColWidth="11.453125" defaultRowHeight="14.5" x14ac:dyDescent="0.35"/>
  <cols>
    <col min="1" max="1" width="18.54296875" bestFit="1" customWidth="1"/>
    <col min="2" max="5" width="15.453125" style="1" customWidth="1"/>
  </cols>
  <sheetData>
    <row r="1" spans="1:5" ht="28.5" customHeight="1" x14ac:dyDescent="0.35">
      <c r="A1" s="255" t="s">
        <v>0</v>
      </c>
      <c r="B1" s="256" t="s">
        <v>1</v>
      </c>
      <c r="C1" s="256"/>
      <c r="D1" s="256" t="s">
        <v>2</v>
      </c>
      <c r="E1" s="256"/>
    </row>
    <row r="2" spans="1:5" x14ac:dyDescent="0.35">
      <c r="A2" s="255"/>
      <c r="B2" s="138" t="s">
        <v>3</v>
      </c>
      <c r="C2" s="138" t="s">
        <v>4</v>
      </c>
      <c r="D2" s="138" t="s">
        <v>3</v>
      </c>
      <c r="E2" s="5" t="s">
        <v>4</v>
      </c>
    </row>
    <row r="3" spans="1:5" x14ac:dyDescent="0.35">
      <c r="A3" s="3" t="s">
        <v>5</v>
      </c>
      <c r="B3" s="6"/>
      <c r="C3" s="6"/>
      <c r="D3" s="2">
        <v>84</v>
      </c>
      <c r="E3" s="2">
        <v>22</v>
      </c>
    </row>
    <row r="4" spans="1:5" x14ac:dyDescent="0.35">
      <c r="A4" s="3" t="s">
        <v>6</v>
      </c>
      <c r="B4" s="6"/>
      <c r="C4" s="6"/>
      <c r="D4" s="2">
        <v>27</v>
      </c>
      <c r="E4" s="2">
        <v>7</v>
      </c>
    </row>
    <row r="5" spans="1:5" x14ac:dyDescent="0.35">
      <c r="A5" s="3" t="s">
        <v>7</v>
      </c>
      <c r="B5" s="6"/>
      <c r="C5" s="6"/>
      <c r="D5" s="2">
        <v>15</v>
      </c>
      <c r="E5" s="6"/>
    </row>
    <row r="6" spans="1:5" x14ac:dyDescent="0.35">
      <c r="A6" s="3" t="s">
        <v>8</v>
      </c>
      <c r="B6" s="6"/>
      <c r="C6" s="6"/>
      <c r="D6" s="6"/>
      <c r="E6" s="6"/>
    </row>
    <row r="7" spans="1:5" x14ac:dyDescent="0.35">
      <c r="A7" s="3" t="s">
        <v>9</v>
      </c>
      <c r="B7" s="6"/>
      <c r="C7" s="6"/>
      <c r="D7" s="2">
        <v>158</v>
      </c>
      <c r="E7" s="2">
        <v>49</v>
      </c>
    </row>
    <row r="8" spans="1:5" x14ac:dyDescent="0.35">
      <c r="A8" s="3" t="s">
        <v>10</v>
      </c>
      <c r="B8" s="6"/>
      <c r="C8" s="6"/>
      <c r="D8" s="2">
        <v>42</v>
      </c>
      <c r="E8" s="2">
        <v>30</v>
      </c>
    </row>
    <row r="9" spans="1:5" x14ac:dyDescent="0.35">
      <c r="A9" s="3" t="s">
        <v>11</v>
      </c>
      <c r="B9" s="6"/>
      <c r="C9" s="6"/>
      <c r="D9" s="2">
        <v>63</v>
      </c>
      <c r="E9" s="2">
        <v>34</v>
      </c>
    </row>
    <row r="10" spans="1:5" x14ac:dyDescent="0.35">
      <c r="A10" s="7">
        <f>SUM(B10:E10)</f>
        <v>531</v>
      </c>
      <c r="B10" s="7">
        <f>SUM(B3:B9)</f>
        <v>0</v>
      </c>
      <c r="C10" s="7">
        <f>SUM(C3:C9)</f>
        <v>0</v>
      </c>
      <c r="D10" s="7">
        <f>SUM(D3:D9)</f>
        <v>389</v>
      </c>
      <c r="E10" s="7">
        <f>SUM(E3:E9)</f>
        <v>142</v>
      </c>
    </row>
    <row r="12" spans="1:5" ht="29.9" customHeight="1" x14ac:dyDescent="0.35">
      <c r="A12" s="255" t="s">
        <v>12</v>
      </c>
      <c r="B12" s="256" t="s">
        <v>1</v>
      </c>
      <c r="C12" s="256"/>
      <c r="D12" s="256" t="s">
        <v>2</v>
      </c>
      <c r="E12" s="256"/>
    </row>
    <row r="13" spans="1:5" x14ac:dyDescent="0.35">
      <c r="A13" s="255"/>
      <c r="B13" s="138" t="s">
        <v>3</v>
      </c>
      <c r="C13" s="5" t="s">
        <v>4</v>
      </c>
      <c r="D13" s="138" t="s">
        <v>3</v>
      </c>
      <c r="E13" s="5" t="s">
        <v>4</v>
      </c>
    </row>
    <row r="14" spans="1:5" x14ac:dyDescent="0.35">
      <c r="A14" s="3" t="s">
        <v>5</v>
      </c>
      <c r="B14" s="2">
        <v>24</v>
      </c>
      <c r="C14" s="2">
        <v>18</v>
      </c>
      <c r="D14" s="2">
        <v>54</v>
      </c>
      <c r="E14" s="2">
        <v>24</v>
      </c>
    </row>
    <row r="15" spans="1:5" x14ac:dyDescent="0.35">
      <c r="A15" s="3" t="s">
        <v>6</v>
      </c>
      <c r="B15" s="2">
        <v>7</v>
      </c>
      <c r="C15" s="2">
        <v>7</v>
      </c>
      <c r="D15" s="2">
        <v>25</v>
      </c>
      <c r="E15" s="2">
        <v>13</v>
      </c>
    </row>
    <row r="16" spans="1:5" x14ac:dyDescent="0.35">
      <c r="A16" s="3" t="s">
        <v>7</v>
      </c>
      <c r="B16" s="2">
        <v>6</v>
      </c>
      <c r="C16" s="6"/>
      <c r="D16" s="2">
        <v>8</v>
      </c>
      <c r="E16" s="6"/>
    </row>
    <row r="17" spans="1:8" x14ac:dyDescent="0.35">
      <c r="A17" s="3" t="s">
        <v>8</v>
      </c>
      <c r="B17" s="2">
        <v>108</v>
      </c>
      <c r="C17" s="2">
        <v>95</v>
      </c>
      <c r="D17" s="6"/>
      <c r="E17" s="6"/>
    </row>
    <row r="18" spans="1:8" x14ac:dyDescent="0.35">
      <c r="A18" s="3" t="s">
        <v>9</v>
      </c>
      <c r="B18" s="6"/>
      <c r="C18" s="6"/>
      <c r="D18" s="2">
        <v>54</v>
      </c>
      <c r="E18" s="2">
        <v>45</v>
      </c>
    </row>
    <row r="19" spans="1:8" x14ac:dyDescent="0.35">
      <c r="A19" s="3" t="s">
        <v>10</v>
      </c>
      <c r="B19" s="6"/>
      <c r="C19" s="6"/>
      <c r="D19" s="2">
        <v>54</v>
      </c>
      <c r="E19" s="2">
        <v>35</v>
      </c>
    </row>
    <row r="20" spans="1:8" x14ac:dyDescent="0.35">
      <c r="A20" s="3" t="s">
        <v>11</v>
      </c>
      <c r="B20" s="6"/>
      <c r="C20" s="6"/>
      <c r="D20" s="2">
        <v>56</v>
      </c>
      <c r="E20" s="2">
        <v>48</v>
      </c>
    </row>
    <row r="21" spans="1:8" x14ac:dyDescent="0.35">
      <c r="A21" s="7">
        <f>SUM(B21:E21)</f>
        <v>681</v>
      </c>
      <c r="B21" s="7">
        <f>SUM(B14:B20)</f>
        <v>145</v>
      </c>
      <c r="C21" s="7">
        <f>SUM(C14:C20)</f>
        <v>120</v>
      </c>
      <c r="D21" s="7">
        <f>SUM(D14:D20)</f>
        <v>251</v>
      </c>
      <c r="E21" s="7">
        <f>SUM(E14:E20)</f>
        <v>165</v>
      </c>
    </row>
    <row r="23" spans="1:8" s="4" customFormat="1" ht="29.15" customHeight="1" x14ac:dyDescent="0.35">
      <c r="A23" s="255" t="s">
        <v>13</v>
      </c>
      <c r="B23" s="256" t="s">
        <v>1</v>
      </c>
      <c r="C23" s="256"/>
      <c r="D23" s="256" t="s">
        <v>2</v>
      </c>
      <c r="E23" s="256"/>
    </row>
    <row r="24" spans="1:8" s="4" customFormat="1" x14ac:dyDescent="0.35">
      <c r="A24" s="255"/>
      <c r="B24" s="138" t="s">
        <v>3</v>
      </c>
      <c r="C24" s="138" t="s">
        <v>4</v>
      </c>
      <c r="D24" s="138" t="s">
        <v>3</v>
      </c>
      <c r="E24" s="5" t="s">
        <v>4</v>
      </c>
    </row>
    <row r="25" spans="1:8" x14ac:dyDescent="0.35">
      <c r="A25" s="3" t="s">
        <v>5</v>
      </c>
      <c r="B25" s="2">
        <v>42</v>
      </c>
      <c r="C25" s="2">
        <v>19</v>
      </c>
      <c r="D25" s="2">
        <v>84</v>
      </c>
      <c r="E25" s="2">
        <v>29</v>
      </c>
      <c r="H25" s="1"/>
    </row>
    <row r="26" spans="1:8" x14ac:dyDescent="0.35">
      <c r="A26" s="3" t="s">
        <v>6</v>
      </c>
      <c r="B26" s="2">
        <v>6</v>
      </c>
      <c r="C26" s="2">
        <v>10</v>
      </c>
      <c r="D26" s="2">
        <v>43</v>
      </c>
      <c r="E26" s="2">
        <v>14</v>
      </c>
      <c r="H26" s="1"/>
    </row>
    <row r="27" spans="1:8" x14ac:dyDescent="0.35">
      <c r="A27" s="3" t="s">
        <v>7</v>
      </c>
      <c r="B27" s="2">
        <v>9</v>
      </c>
      <c r="C27" s="2">
        <v>1</v>
      </c>
      <c r="D27" s="2">
        <v>15</v>
      </c>
      <c r="E27" s="6"/>
    </row>
    <row r="28" spans="1:8" x14ac:dyDescent="0.35">
      <c r="A28" s="3" t="s">
        <v>8</v>
      </c>
      <c r="B28" s="2">
        <v>44</v>
      </c>
      <c r="C28" s="2">
        <v>17</v>
      </c>
      <c r="D28" s="6"/>
      <c r="E28" s="6"/>
    </row>
    <row r="29" spans="1:8" x14ac:dyDescent="0.35">
      <c r="A29" s="3" t="s">
        <v>9</v>
      </c>
      <c r="B29" s="2">
        <v>188</v>
      </c>
      <c r="C29" s="2">
        <v>37</v>
      </c>
      <c r="D29" s="2">
        <v>116</v>
      </c>
      <c r="E29" s="2">
        <v>28</v>
      </c>
    </row>
    <row r="30" spans="1:8" x14ac:dyDescent="0.35">
      <c r="A30" s="3" t="s">
        <v>10</v>
      </c>
      <c r="B30" s="6"/>
      <c r="C30" s="6"/>
      <c r="D30" s="2">
        <v>77</v>
      </c>
      <c r="E30" s="2">
        <v>49</v>
      </c>
    </row>
    <row r="31" spans="1:8" x14ac:dyDescent="0.35">
      <c r="A31" s="3" t="s">
        <v>11</v>
      </c>
      <c r="B31" s="6"/>
      <c r="C31" s="6"/>
      <c r="D31" s="2">
        <v>83</v>
      </c>
      <c r="E31" s="2">
        <v>67</v>
      </c>
    </row>
    <row r="32" spans="1:8" x14ac:dyDescent="0.35">
      <c r="A32" s="7">
        <f>SUM(B32:E32)</f>
        <v>978</v>
      </c>
      <c r="B32" s="7">
        <f>SUM(B25:B31)</f>
        <v>289</v>
      </c>
      <c r="C32" s="7">
        <f>SUM(C25:C31)</f>
        <v>84</v>
      </c>
      <c r="D32" s="7">
        <f>SUM(D25:D31)</f>
        <v>418</v>
      </c>
      <c r="E32" s="7">
        <f>SUM(E25:E31)</f>
        <v>187</v>
      </c>
    </row>
    <row r="34" spans="1:2" x14ac:dyDescent="0.35">
      <c r="A34" s="106" t="s">
        <v>14</v>
      </c>
      <c r="B34" s="107">
        <f>A32+A21+A10</f>
        <v>2190</v>
      </c>
    </row>
  </sheetData>
  <mergeCells count="9">
    <mergeCell ref="A1:A2"/>
    <mergeCell ref="B1:C1"/>
    <mergeCell ref="D1:E1"/>
    <mergeCell ref="B23:C23"/>
    <mergeCell ref="D23:E23"/>
    <mergeCell ref="A23:A24"/>
    <mergeCell ref="A12:A13"/>
    <mergeCell ref="B12:C12"/>
    <mergeCell ref="D12:E1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15DCB-40F2-4FC9-A284-E316DE718C8F}">
  <sheetPr>
    <pageSetUpPr fitToPage="1"/>
  </sheetPr>
  <dimension ref="A1:Q36"/>
  <sheetViews>
    <sheetView zoomScale="70" zoomScaleNormal="70" workbookViewId="0">
      <selection activeCell="S27" sqref="S27"/>
    </sheetView>
  </sheetViews>
  <sheetFormatPr baseColWidth="10" defaultColWidth="11.453125" defaultRowHeight="14.5" x14ac:dyDescent="0.35"/>
  <cols>
    <col min="1" max="1" width="22.453125" bestFit="1" customWidth="1"/>
    <col min="2" max="2" width="10.54296875" style="1"/>
    <col min="3" max="3" width="10.54296875" style="9"/>
    <col min="4" max="4" width="13.453125" style="41" bestFit="1" customWidth="1"/>
    <col min="5" max="5" width="10.54296875" style="41"/>
    <col min="6" max="7" width="10.54296875" style="1"/>
    <col min="8" max="8" width="11.453125" style="1"/>
    <col min="10" max="12" width="10.54296875" style="9" customWidth="1"/>
    <col min="13" max="13" width="10.54296875" style="9"/>
    <col min="14" max="14" width="13.453125" style="9" bestFit="1" customWidth="1"/>
    <col min="15" max="15" width="13.453125" style="9" customWidth="1"/>
    <col min="16" max="17" width="14.453125" style="1" bestFit="1" customWidth="1"/>
  </cols>
  <sheetData>
    <row r="1" spans="1:17" ht="18.5" x14ac:dyDescent="0.45">
      <c r="A1" s="8" t="s">
        <v>15</v>
      </c>
    </row>
    <row r="3" spans="1:17" s="11" customFormat="1" ht="29" x14ac:dyDescent="0.35">
      <c r="A3" s="137" t="s">
        <v>16</v>
      </c>
      <c r="B3" s="137" t="s">
        <v>17</v>
      </c>
      <c r="C3" s="10" t="s">
        <v>18</v>
      </c>
      <c r="D3" s="42" t="s">
        <v>19</v>
      </c>
      <c r="E3" s="43" t="s">
        <v>20</v>
      </c>
      <c r="F3" s="10" t="s">
        <v>21</v>
      </c>
      <c r="G3" s="10" t="s">
        <v>22</v>
      </c>
      <c r="H3" s="10" t="s">
        <v>68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27</v>
      </c>
      <c r="N3" s="137" t="s">
        <v>19</v>
      </c>
      <c r="O3" s="10" t="s">
        <v>28</v>
      </c>
      <c r="P3" s="10" t="s">
        <v>29</v>
      </c>
      <c r="Q3" s="10" t="s">
        <v>30</v>
      </c>
    </row>
    <row r="4" spans="1:17" s="11" customFormat="1" x14ac:dyDescent="0.35">
      <c r="A4" s="35" t="s">
        <v>31</v>
      </c>
      <c r="B4" s="12" t="s">
        <v>3</v>
      </c>
      <c r="C4" s="61">
        <v>1</v>
      </c>
      <c r="D4" s="44">
        <v>0.375</v>
      </c>
      <c r="E4" s="71">
        <v>27</v>
      </c>
      <c r="F4" s="61">
        <v>1201</v>
      </c>
      <c r="G4" s="71">
        <f>F4+E4</f>
        <v>1228</v>
      </c>
      <c r="H4" s="71">
        <v>1230</v>
      </c>
      <c r="I4" s="10"/>
      <c r="J4" s="72"/>
      <c r="K4" s="104" t="s">
        <v>32</v>
      </c>
      <c r="L4" s="72"/>
      <c r="M4" s="10"/>
      <c r="N4" s="137"/>
      <c r="O4" s="10"/>
      <c r="P4" s="10"/>
      <c r="Q4" s="10"/>
    </row>
    <row r="5" spans="1:17" s="11" customFormat="1" x14ac:dyDescent="0.35">
      <c r="A5" s="35" t="s">
        <v>33</v>
      </c>
      <c r="B5" s="12" t="s">
        <v>3</v>
      </c>
      <c r="C5" s="61">
        <v>2</v>
      </c>
      <c r="D5" s="44">
        <v>0.37638888888888888</v>
      </c>
      <c r="E5" s="71">
        <v>42</v>
      </c>
      <c r="F5" s="61">
        <v>1301</v>
      </c>
      <c r="G5" s="71">
        <f t="shared" ref="G5:G9" si="0">F5+E5</f>
        <v>1343</v>
      </c>
      <c r="H5" s="71">
        <v>1345</v>
      </c>
      <c r="I5" s="10"/>
      <c r="J5" s="72"/>
      <c r="K5" s="104" t="s">
        <v>32</v>
      </c>
      <c r="L5" s="72"/>
      <c r="M5" s="10"/>
      <c r="N5" s="137"/>
      <c r="O5" s="10"/>
      <c r="P5" s="10"/>
      <c r="Q5" s="10"/>
    </row>
    <row r="6" spans="1:17" x14ac:dyDescent="0.35">
      <c r="A6" s="3" t="s">
        <v>34</v>
      </c>
      <c r="B6" s="2" t="s">
        <v>3</v>
      </c>
      <c r="C6" s="12">
        <v>3</v>
      </c>
      <c r="D6" s="44">
        <v>0.37777777777777777</v>
      </c>
      <c r="E6" s="52">
        <v>63</v>
      </c>
      <c r="F6" s="2">
        <v>1401</v>
      </c>
      <c r="G6" s="71">
        <f t="shared" si="0"/>
        <v>1464</v>
      </c>
      <c r="H6" s="71">
        <v>1465</v>
      </c>
      <c r="I6" s="12"/>
      <c r="J6" s="14"/>
      <c r="K6" s="14" t="s">
        <v>32</v>
      </c>
      <c r="L6" s="14"/>
      <c r="M6" s="13"/>
      <c r="N6" s="13"/>
      <c r="O6" s="13"/>
      <c r="P6" s="13"/>
      <c r="Q6" s="13"/>
    </row>
    <row r="7" spans="1:17" x14ac:dyDescent="0.35">
      <c r="A7" s="3" t="s">
        <v>35</v>
      </c>
      <c r="B7" s="2" t="s">
        <v>4</v>
      </c>
      <c r="C7" s="12">
        <v>4</v>
      </c>
      <c r="D7" s="44">
        <v>0.37916666666666665</v>
      </c>
      <c r="E7" s="52">
        <v>7</v>
      </c>
      <c r="F7" s="2">
        <v>1501</v>
      </c>
      <c r="G7" s="71">
        <f t="shared" si="0"/>
        <v>1508</v>
      </c>
      <c r="H7" s="71">
        <v>1510</v>
      </c>
      <c r="I7" s="12"/>
      <c r="J7" s="14"/>
      <c r="K7" s="14" t="s">
        <v>32</v>
      </c>
      <c r="L7" s="14"/>
      <c r="M7" s="13"/>
      <c r="N7" s="13"/>
      <c r="O7" s="13"/>
      <c r="P7" s="13"/>
      <c r="Q7" s="13"/>
    </row>
    <row r="8" spans="1:17" x14ac:dyDescent="0.35">
      <c r="A8" s="3" t="s">
        <v>36</v>
      </c>
      <c r="B8" s="2" t="s">
        <v>4</v>
      </c>
      <c r="C8" s="12">
        <v>5</v>
      </c>
      <c r="D8" s="44">
        <v>0.38055555555555554</v>
      </c>
      <c r="E8" s="52">
        <v>31</v>
      </c>
      <c r="F8" s="2">
        <v>1551</v>
      </c>
      <c r="G8" s="71">
        <f t="shared" si="0"/>
        <v>1582</v>
      </c>
      <c r="H8" s="71">
        <v>1585</v>
      </c>
      <c r="I8" s="2"/>
      <c r="J8" s="14"/>
      <c r="K8" s="14" t="s">
        <v>32</v>
      </c>
      <c r="L8" s="14"/>
      <c r="M8" s="13"/>
      <c r="N8" s="13"/>
      <c r="O8" s="13"/>
      <c r="P8" s="13"/>
      <c r="Q8" s="13"/>
    </row>
    <row r="9" spans="1:17" x14ac:dyDescent="0.35">
      <c r="A9" s="36" t="s">
        <v>37</v>
      </c>
      <c r="B9" s="37" t="s">
        <v>4</v>
      </c>
      <c r="C9" s="38">
        <v>6</v>
      </c>
      <c r="D9" s="45">
        <v>0.38194444444444442</v>
      </c>
      <c r="E9" s="53">
        <v>36</v>
      </c>
      <c r="F9" s="37">
        <v>1601</v>
      </c>
      <c r="G9" s="71">
        <f t="shared" si="0"/>
        <v>1637</v>
      </c>
      <c r="H9" s="227">
        <v>1640</v>
      </c>
      <c r="I9" s="37"/>
      <c r="J9" s="73"/>
      <c r="K9" s="73" t="s">
        <v>32</v>
      </c>
      <c r="L9" s="73"/>
      <c r="M9" s="39"/>
      <c r="N9" s="39"/>
      <c r="O9" s="39"/>
      <c r="P9" s="39"/>
      <c r="Q9" s="39"/>
    </row>
    <row r="10" spans="1:17" ht="15" thickBot="1" x14ac:dyDescent="0.4">
      <c r="A10" s="16" t="s">
        <v>7</v>
      </c>
      <c r="B10" s="17" t="s">
        <v>38</v>
      </c>
      <c r="C10" s="18">
        <v>7</v>
      </c>
      <c r="D10" s="46">
        <v>0.3833333333333333</v>
      </c>
      <c r="E10" s="54">
        <v>15</v>
      </c>
      <c r="F10" s="17">
        <v>1151</v>
      </c>
      <c r="G10" s="130">
        <f>+F10+E10</f>
        <v>1166</v>
      </c>
      <c r="H10" s="130">
        <v>1170</v>
      </c>
      <c r="I10" s="17"/>
      <c r="J10" s="74"/>
      <c r="K10" s="102" t="s">
        <v>41</v>
      </c>
      <c r="L10" s="74"/>
      <c r="M10" s="19"/>
      <c r="N10" s="19"/>
      <c r="O10" s="19"/>
      <c r="P10" s="19"/>
      <c r="Q10" s="19"/>
    </row>
    <row r="11" spans="1:17" ht="15" thickTop="1" x14ac:dyDescent="0.35">
      <c r="A11" s="59" t="s">
        <v>39</v>
      </c>
      <c r="B11" s="30" t="s">
        <v>4</v>
      </c>
      <c r="C11" s="31">
        <v>17</v>
      </c>
      <c r="D11" s="48">
        <v>0.4375</v>
      </c>
      <c r="E11" s="56">
        <v>85</v>
      </c>
      <c r="F11" s="30">
        <v>1001</v>
      </c>
      <c r="G11" s="125">
        <f>F11+E11</f>
        <v>1086</v>
      </c>
      <c r="H11" s="125"/>
      <c r="I11" s="30" t="s">
        <v>40</v>
      </c>
      <c r="J11" s="75"/>
      <c r="K11" s="75" t="s">
        <v>41</v>
      </c>
      <c r="L11" s="75"/>
      <c r="M11" s="60"/>
      <c r="N11" s="32"/>
      <c r="O11" s="32"/>
      <c r="P11" s="60"/>
      <c r="Q11" s="60"/>
    </row>
    <row r="12" spans="1:17" ht="15" thickBot="1" x14ac:dyDescent="0.4">
      <c r="A12" s="36" t="s">
        <v>42</v>
      </c>
      <c r="B12" s="37" t="s">
        <v>3</v>
      </c>
      <c r="C12" s="38">
        <v>18</v>
      </c>
      <c r="D12" s="45">
        <v>0.44097222222222227</v>
      </c>
      <c r="E12" s="53">
        <v>22</v>
      </c>
      <c r="F12" s="37">
        <v>1101</v>
      </c>
      <c r="G12" s="124">
        <f>F12+E12</f>
        <v>1123</v>
      </c>
      <c r="H12" s="124"/>
      <c r="I12" s="37" t="s">
        <v>40</v>
      </c>
      <c r="J12" s="139"/>
      <c r="K12" s="139" t="s">
        <v>41</v>
      </c>
      <c r="L12" s="139"/>
      <c r="M12" s="58"/>
      <c r="N12" s="39"/>
      <c r="O12" s="39"/>
      <c r="P12" s="58"/>
      <c r="Q12" s="58"/>
    </row>
    <row r="13" spans="1:17" x14ac:dyDescent="0.35">
      <c r="A13" s="140" t="s">
        <v>43</v>
      </c>
      <c r="B13" s="141" t="s">
        <v>3</v>
      </c>
      <c r="C13" s="142">
        <v>8</v>
      </c>
      <c r="D13" s="143">
        <v>0.46527777777777773</v>
      </c>
      <c r="E13" s="144">
        <v>7</v>
      </c>
      <c r="F13" s="145">
        <v>1701</v>
      </c>
      <c r="G13" s="146">
        <f>F13+E13-1</f>
        <v>1707</v>
      </c>
      <c r="H13" s="228"/>
      <c r="I13" s="147"/>
      <c r="J13" s="148"/>
      <c r="K13" s="149" t="s">
        <v>41</v>
      </c>
      <c r="L13" s="148"/>
      <c r="M13" s="150"/>
      <c r="N13" s="150"/>
      <c r="O13" s="150"/>
      <c r="P13" s="150"/>
      <c r="Q13" s="257"/>
    </row>
    <row r="14" spans="1:17" x14ac:dyDescent="0.35">
      <c r="A14" s="25" t="s">
        <v>44</v>
      </c>
      <c r="B14" s="2" t="s">
        <v>3</v>
      </c>
      <c r="C14" s="12">
        <v>11</v>
      </c>
      <c r="D14" s="44">
        <v>0.46527777777777773</v>
      </c>
      <c r="E14" s="52">
        <v>11</v>
      </c>
      <c r="F14" s="126">
        <f>G13+1</f>
        <v>1708</v>
      </c>
      <c r="G14" s="123">
        <f>F14+E14-1</f>
        <v>1718</v>
      </c>
      <c r="H14" s="229"/>
      <c r="I14" s="108"/>
      <c r="J14" s="76"/>
      <c r="K14" s="14" t="s">
        <v>41</v>
      </c>
      <c r="L14" s="76"/>
      <c r="M14" s="13"/>
      <c r="N14" s="13"/>
      <c r="O14" s="13"/>
      <c r="P14" s="13"/>
      <c r="Q14" s="258"/>
    </row>
    <row r="15" spans="1:17" x14ac:dyDescent="0.35">
      <c r="A15" s="25" t="s">
        <v>45</v>
      </c>
      <c r="B15" s="2" t="s">
        <v>3</v>
      </c>
      <c r="C15" s="12">
        <v>11</v>
      </c>
      <c r="D15" s="44">
        <v>0.46527777777777773</v>
      </c>
      <c r="E15" s="52">
        <v>17</v>
      </c>
      <c r="F15" s="126">
        <f t="shared" ref="F15:F32" si="1">G14+1</f>
        <v>1719</v>
      </c>
      <c r="G15" s="123">
        <f t="shared" ref="G15:G23" si="2">F15+E15-1</f>
        <v>1735</v>
      </c>
      <c r="H15" s="229"/>
      <c r="I15" s="108"/>
      <c r="J15" s="76"/>
      <c r="K15" s="14" t="s">
        <v>41</v>
      </c>
      <c r="L15" s="76"/>
      <c r="M15" s="13"/>
      <c r="N15" s="13"/>
      <c r="O15" s="13"/>
      <c r="P15" s="13"/>
      <c r="Q15" s="258"/>
    </row>
    <row r="16" spans="1:17" x14ac:dyDescent="0.35">
      <c r="A16" s="25" t="s">
        <v>46</v>
      </c>
      <c r="B16" s="2" t="s">
        <v>3</v>
      </c>
      <c r="C16" s="12">
        <v>11</v>
      </c>
      <c r="D16" s="44">
        <v>0.46527777777777801</v>
      </c>
      <c r="E16" s="52">
        <v>25</v>
      </c>
      <c r="F16" s="126">
        <f t="shared" si="1"/>
        <v>1736</v>
      </c>
      <c r="G16" s="123">
        <f t="shared" si="2"/>
        <v>1760</v>
      </c>
      <c r="H16" s="229"/>
      <c r="I16" s="108"/>
      <c r="J16" s="76"/>
      <c r="K16" s="14" t="s">
        <v>41</v>
      </c>
      <c r="L16" s="76"/>
      <c r="M16" s="13"/>
      <c r="N16" s="13"/>
      <c r="O16" s="13"/>
      <c r="P16" s="13"/>
      <c r="Q16" s="258"/>
    </row>
    <row r="17" spans="1:17" x14ac:dyDescent="0.35">
      <c r="A17" s="25" t="s">
        <v>47</v>
      </c>
      <c r="B17" s="2" t="s">
        <v>3</v>
      </c>
      <c r="C17" s="12">
        <v>11</v>
      </c>
      <c r="D17" s="44">
        <v>0.46527777777777801</v>
      </c>
      <c r="E17" s="52">
        <v>29</v>
      </c>
      <c r="F17" s="126">
        <f t="shared" si="1"/>
        <v>1761</v>
      </c>
      <c r="G17" s="123">
        <f t="shared" si="2"/>
        <v>1789</v>
      </c>
      <c r="H17" s="229"/>
      <c r="I17" s="108"/>
      <c r="J17" s="76"/>
      <c r="K17" s="14" t="s">
        <v>41</v>
      </c>
      <c r="L17" s="76"/>
      <c r="M17" s="13"/>
      <c r="N17" s="13"/>
      <c r="O17" s="13"/>
      <c r="P17" s="13"/>
      <c r="Q17" s="258"/>
    </row>
    <row r="18" spans="1:17" x14ac:dyDescent="0.35">
      <c r="A18" s="25" t="s">
        <v>48</v>
      </c>
      <c r="B18" s="2" t="s">
        <v>3</v>
      </c>
      <c r="C18" s="12">
        <v>11</v>
      </c>
      <c r="D18" s="44">
        <v>0.46527777777777801</v>
      </c>
      <c r="E18" s="52">
        <v>35</v>
      </c>
      <c r="F18" s="126">
        <f t="shared" si="1"/>
        <v>1790</v>
      </c>
      <c r="G18" s="123">
        <f t="shared" si="2"/>
        <v>1824</v>
      </c>
      <c r="H18" s="229"/>
      <c r="I18" s="108"/>
      <c r="J18" s="76"/>
      <c r="K18" s="14" t="s">
        <v>41</v>
      </c>
      <c r="L18" s="76"/>
      <c r="M18" s="13"/>
      <c r="N18" s="13"/>
      <c r="O18" s="13"/>
      <c r="P18" s="13"/>
      <c r="Q18" s="258"/>
    </row>
    <row r="19" spans="1:17" x14ac:dyDescent="0.35">
      <c r="A19" s="25" t="s">
        <v>49</v>
      </c>
      <c r="B19" s="2" t="s">
        <v>3</v>
      </c>
      <c r="C19" s="12">
        <v>11</v>
      </c>
      <c r="D19" s="44">
        <v>0.46527777777777801</v>
      </c>
      <c r="E19" s="52">
        <v>14</v>
      </c>
      <c r="F19" s="126">
        <f t="shared" si="1"/>
        <v>1825</v>
      </c>
      <c r="G19" s="123">
        <f t="shared" si="2"/>
        <v>1838</v>
      </c>
      <c r="H19" s="229"/>
      <c r="I19" s="108"/>
      <c r="J19" s="76"/>
      <c r="K19" s="14" t="s">
        <v>41</v>
      </c>
      <c r="L19" s="76"/>
      <c r="M19" s="13"/>
      <c r="N19" s="13"/>
      <c r="O19" s="13"/>
      <c r="P19" s="13"/>
      <c r="Q19" s="258"/>
    </row>
    <row r="20" spans="1:17" x14ac:dyDescent="0.35">
      <c r="A20" s="25" t="s">
        <v>50</v>
      </c>
      <c r="B20" s="2" t="s">
        <v>3</v>
      </c>
      <c r="C20" s="12">
        <v>11</v>
      </c>
      <c r="D20" s="44">
        <v>0.46527777777777801</v>
      </c>
      <c r="E20" s="52">
        <v>12</v>
      </c>
      <c r="F20" s="126">
        <f t="shared" si="1"/>
        <v>1839</v>
      </c>
      <c r="G20" s="123">
        <f t="shared" si="2"/>
        <v>1850</v>
      </c>
      <c r="H20" s="229"/>
      <c r="I20" s="108"/>
      <c r="J20" s="76"/>
      <c r="K20" s="73" t="s">
        <v>41</v>
      </c>
      <c r="L20" s="100"/>
      <c r="M20" s="67"/>
      <c r="N20" s="67"/>
      <c r="O20" s="67"/>
      <c r="P20" s="67"/>
      <c r="Q20" s="258"/>
    </row>
    <row r="21" spans="1:17" x14ac:dyDescent="0.35">
      <c r="A21" s="25" t="s">
        <v>51</v>
      </c>
      <c r="B21" s="2" t="s">
        <v>3</v>
      </c>
      <c r="C21" s="12">
        <v>11</v>
      </c>
      <c r="D21" s="44">
        <v>0.46527777777777801</v>
      </c>
      <c r="E21" s="52">
        <v>4</v>
      </c>
      <c r="F21" s="126">
        <f t="shared" si="1"/>
        <v>1851</v>
      </c>
      <c r="G21" s="123">
        <f t="shared" si="2"/>
        <v>1854</v>
      </c>
      <c r="H21" s="229"/>
      <c r="I21" s="108"/>
      <c r="J21" s="76"/>
      <c r="K21" s="103" t="s">
        <v>41</v>
      </c>
      <c r="L21" s="101"/>
      <c r="M21" s="69"/>
      <c r="N21" s="69"/>
      <c r="O21" s="69"/>
      <c r="P21" s="69"/>
      <c r="Q21" s="258"/>
    </row>
    <row r="22" spans="1:17" x14ac:dyDescent="0.35">
      <c r="A22" s="25" t="s">
        <v>52</v>
      </c>
      <c r="B22" s="2" t="s">
        <v>3</v>
      </c>
      <c r="C22" s="12">
        <v>11</v>
      </c>
      <c r="D22" s="44">
        <v>0.46527777777777801</v>
      </c>
      <c r="E22" s="52">
        <v>3</v>
      </c>
      <c r="F22" s="126">
        <f t="shared" si="1"/>
        <v>1855</v>
      </c>
      <c r="G22" s="123">
        <f t="shared" si="2"/>
        <v>1857</v>
      </c>
      <c r="H22" s="229"/>
      <c r="I22" s="108"/>
      <c r="J22" s="76"/>
      <c r="K22" s="103" t="s">
        <v>41</v>
      </c>
      <c r="L22" s="101"/>
      <c r="M22" s="69"/>
      <c r="N22" s="69"/>
      <c r="O22" s="69"/>
      <c r="P22" s="69"/>
      <c r="Q22" s="258"/>
    </row>
    <row r="23" spans="1:17" x14ac:dyDescent="0.35">
      <c r="A23" s="25" t="s">
        <v>53</v>
      </c>
      <c r="B23" s="2" t="s">
        <v>3</v>
      </c>
      <c r="C23" s="12">
        <v>11</v>
      </c>
      <c r="D23" s="44">
        <v>0.46527777777777801</v>
      </c>
      <c r="E23" s="52">
        <v>1</v>
      </c>
      <c r="F23" s="126">
        <f t="shared" si="1"/>
        <v>1858</v>
      </c>
      <c r="G23" s="123">
        <f t="shared" si="2"/>
        <v>1858</v>
      </c>
      <c r="H23" s="229">
        <v>1870</v>
      </c>
      <c r="I23" s="108"/>
      <c r="J23" s="76"/>
      <c r="K23" s="103" t="s">
        <v>41</v>
      </c>
      <c r="L23" s="101"/>
      <c r="M23" s="69"/>
      <c r="N23" s="69"/>
      <c r="O23" s="69"/>
      <c r="P23" s="69"/>
      <c r="Q23" s="258"/>
    </row>
    <row r="24" spans="1:17" ht="15" thickBot="1" x14ac:dyDescent="0.4">
      <c r="A24" s="151" t="s">
        <v>54</v>
      </c>
      <c r="B24" s="152" t="s">
        <v>3</v>
      </c>
      <c r="C24" s="153">
        <v>11</v>
      </c>
      <c r="D24" s="154">
        <v>0.46527777777777773</v>
      </c>
      <c r="E24" s="155">
        <v>0</v>
      </c>
      <c r="F24" s="156"/>
      <c r="G24" s="157"/>
      <c r="H24" s="230"/>
      <c r="I24" s="158"/>
      <c r="J24" s="159"/>
      <c r="K24" s="160" t="s">
        <v>41</v>
      </c>
      <c r="L24" s="161"/>
      <c r="M24" s="162"/>
      <c r="N24" s="162"/>
      <c r="O24" s="162"/>
      <c r="P24" s="162"/>
      <c r="Q24" s="259"/>
    </row>
    <row r="25" spans="1:17" x14ac:dyDescent="0.35">
      <c r="A25" s="140" t="s">
        <v>55</v>
      </c>
      <c r="B25" s="145" t="s">
        <v>4</v>
      </c>
      <c r="C25" s="163">
        <v>12</v>
      </c>
      <c r="D25" s="164">
        <v>0.46527777777777773</v>
      </c>
      <c r="E25" s="165">
        <v>4</v>
      </c>
      <c r="F25" s="146">
        <v>1901</v>
      </c>
      <c r="G25" s="146">
        <f>F25+E25-1</f>
        <v>1904</v>
      </c>
      <c r="H25" s="228"/>
      <c r="I25" s="147"/>
      <c r="J25" s="148"/>
      <c r="K25" s="149" t="s">
        <v>41</v>
      </c>
      <c r="L25" s="148"/>
      <c r="M25" s="166"/>
      <c r="N25" s="166"/>
      <c r="O25" s="167"/>
      <c r="P25" s="166"/>
      <c r="Q25" s="257"/>
    </row>
    <row r="26" spans="1:17" x14ac:dyDescent="0.35">
      <c r="A26" s="25" t="s">
        <v>56</v>
      </c>
      <c r="B26" s="2" t="s">
        <v>4</v>
      </c>
      <c r="C26" s="12">
        <v>12</v>
      </c>
      <c r="D26" s="44">
        <v>0.46527777777777773</v>
      </c>
      <c r="E26" s="52">
        <v>6</v>
      </c>
      <c r="F26" s="126">
        <f t="shared" si="1"/>
        <v>1905</v>
      </c>
      <c r="G26" s="123">
        <f>F26+E26-1</f>
        <v>1910</v>
      </c>
      <c r="H26" s="229"/>
      <c r="I26" s="108"/>
      <c r="J26" s="76"/>
      <c r="K26" s="14" t="s">
        <v>41</v>
      </c>
      <c r="L26" s="76"/>
      <c r="M26" s="66"/>
      <c r="N26" s="66"/>
      <c r="O26" s="68"/>
      <c r="P26" s="66"/>
      <c r="Q26" s="258"/>
    </row>
    <row r="27" spans="1:17" x14ac:dyDescent="0.35">
      <c r="A27" s="25" t="s">
        <v>57</v>
      </c>
      <c r="B27" s="2" t="s">
        <v>4</v>
      </c>
      <c r="C27" s="12">
        <v>12</v>
      </c>
      <c r="D27" s="44">
        <v>0.46527777777777773</v>
      </c>
      <c r="E27" s="52">
        <v>6</v>
      </c>
      <c r="F27" s="126">
        <f t="shared" si="1"/>
        <v>1911</v>
      </c>
      <c r="G27" s="123">
        <f t="shared" ref="G27:G32" si="3">F27+E27-1</f>
        <v>1916</v>
      </c>
      <c r="H27" s="229"/>
      <c r="I27" s="108"/>
      <c r="J27" s="76"/>
      <c r="K27" s="14" t="s">
        <v>41</v>
      </c>
      <c r="L27" s="76"/>
      <c r="M27" s="66"/>
      <c r="N27" s="66"/>
      <c r="O27" s="67"/>
      <c r="P27" s="66"/>
      <c r="Q27" s="258"/>
    </row>
    <row r="28" spans="1:17" x14ac:dyDescent="0.35">
      <c r="A28" s="25" t="s">
        <v>58</v>
      </c>
      <c r="B28" s="2" t="s">
        <v>4</v>
      </c>
      <c r="C28" s="12">
        <v>12</v>
      </c>
      <c r="D28" s="44">
        <v>0.46527777777777801</v>
      </c>
      <c r="E28" s="52">
        <v>11</v>
      </c>
      <c r="F28" s="126">
        <f t="shared" si="1"/>
        <v>1917</v>
      </c>
      <c r="G28" s="123">
        <f t="shared" si="3"/>
        <v>1927</v>
      </c>
      <c r="H28" s="229"/>
      <c r="I28" s="108"/>
      <c r="J28" s="76"/>
      <c r="K28" s="14" t="s">
        <v>41</v>
      </c>
      <c r="L28" s="76"/>
      <c r="M28" s="66"/>
      <c r="N28" s="26"/>
      <c r="O28" s="68"/>
      <c r="P28" s="66"/>
      <c r="Q28" s="258"/>
    </row>
    <row r="29" spans="1:17" x14ac:dyDescent="0.35">
      <c r="A29" s="25" t="s">
        <v>59</v>
      </c>
      <c r="B29" s="2" t="s">
        <v>4</v>
      </c>
      <c r="C29" s="12">
        <v>12</v>
      </c>
      <c r="D29" s="44">
        <v>0.46527777777777801</v>
      </c>
      <c r="E29" s="52">
        <v>10</v>
      </c>
      <c r="F29" s="126">
        <f t="shared" si="1"/>
        <v>1928</v>
      </c>
      <c r="G29" s="123">
        <f t="shared" si="3"/>
        <v>1937</v>
      </c>
      <c r="H29" s="229"/>
      <c r="I29" s="108"/>
      <c r="J29" s="76"/>
      <c r="K29" s="14" t="s">
        <v>41</v>
      </c>
      <c r="L29" s="76"/>
      <c r="M29" s="66"/>
      <c r="N29" s="66"/>
      <c r="O29" s="67"/>
      <c r="P29" s="66"/>
      <c r="Q29" s="258"/>
    </row>
    <row r="30" spans="1:17" x14ac:dyDescent="0.35">
      <c r="A30" s="25" t="s">
        <v>60</v>
      </c>
      <c r="B30" s="2" t="s">
        <v>4</v>
      </c>
      <c r="C30" s="12">
        <v>12</v>
      </c>
      <c r="D30" s="44">
        <v>0.46527777777777801</v>
      </c>
      <c r="E30" s="52">
        <v>8</v>
      </c>
      <c r="F30" s="126">
        <f t="shared" si="1"/>
        <v>1938</v>
      </c>
      <c r="G30" s="123">
        <f t="shared" si="3"/>
        <v>1945</v>
      </c>
      <c r="H30" s="229"/>
      <c r="I30" s="108"/>
      <c r="J30" s="76"/>
      <c r="K30" s="14" t="s">
        <v>41</v>
      </c>
      <c r="L30" s="76"/>
      <c r="M30" s="66"/>
      <c r="N30" s="66"/>
      <c r="O30" s="68"/>
      <c r="P30" s="66"/>
      <c r="Q30" s="258"/>
    </row>
    <row r="31" spans="1:17" x14ac:dyDescent="0.35">
      <c r="A31" s="25" t="s">
        <v>61</v>
      </c>
      <c r="B31" s="2" t="s">
        <v>4</v>
      </c>
      <c r="C31" s="12">
        <v>12</v>
      </c>
      <c r="D31" s="44">
        <v>0.46527777777777801</v>
      </c>
      <c r="E31" s="52">
        <v>2</v>
      </c>
      <c r="F31" s="126">
        <f t="shared" si="1"/>
        <v>1946</v>
      </c>
      <c r="G31" s="123">
        <f t="shared" si="3"/>
        <v>1947</v>
      </c>
      <c r="H31" s="229"/>
      <c r="I31" s="108"/>
      <c r="J31" s="76"/>
      <c r="K31" s="14" t="s">
        <v>41</v>
      </c>
      <c r="L31" s="76"/>
      <c r="M31" s="66"/>
      <c r="N31" s="66"/>
      <c r="O31" s="67"/>
      <c r="P31" s="66"/>
      <c r="Q31" s="258"/>
    </row>
    <row r="32" spans="1:17" x14ac:dyDescent="0.35">
      <c r="A32" s="25" t="s">
        <v>62</v>
      </c>
      <c r="B32" s="2" t="s">
        <v>4</v>
      </c>
      <c r="C32" s="12">
        <v>12</v>
      </c>
      <c r="D32" s="44">
        <v>0.46527777777777801</v>
      </c>
      <c r="E32" s="52">
        <v>2</v>
      </c>
      <c r="F32" s="126">
        <f t="shared" si="1"/>
        <v>1948</v>
      </c>
      <c r="G32" s="123">
        <f t="shared" si="3"/>
        <v>1949</v>
      </c>
      <c r="H32" s="229">
        <v>1960</v>
      </c>
      <c r="I32" s="108"/>
      <c r="J32" s="76"/>
      <c r="K32" s="14" t="s">
        <v>41</v>
      </c>
      <c r="L32" s="76"/>
      <c r="M32" s="26"/>
      <c r="N32" s="26"/>
      <c r="O32" s="69"/>
      <c r="P32" s="26"/>
      <c r="Q32" s="258"/>
    </row>
    <row r="33" spans="1:17" x14ac:dyDescent="0.35">
      <c r="A33" s="25" t="s">
        <v>63</v>
      </c>
      <c r="B33" s="2" t="s">
        <v>4</v>
      </c>
      <c r="C33" s="12">
        <v>12</v>
      </c>
      <c r="D33" s="44">
        <v>0.46527777777777801</v>
      </c>
      <c r="E33" s="52">
        <v>0</v>
      </c>
      <c r="F33" s="126"/>
      <c r="G33" s="123"/>
      <c r="H33" s="229"/>
      <c r="I33" s="108"/>
      <c r="J33" s="76"/>
      <c r="K33" s="14" t="s">
        <v>41</v>
      </c>
      <c r="L33" s="76"/>
      <c r="M33" s="26"/>
      <c r="N33" s="26"/>
      <c r="O33" s="69"/>
      <c r="P33" s="26"/>
      <c r="Q33" s="258"/>
    </row>
    <row r="34" spans="1:17" x14ac:dyDescent="0.35">
      <c r="A34" s="25" t="s">
        <v>64</v>
      </c>
      <c r="B34" s="2" t="s">
        <v>4</v>
      </c>
      <c r="C34" s="12">
        <v>12</v>
      </c>
      <c r="D34" s="44">
        <v>0.46527777777777801</v>
      </c>
      <c r="E34" s="52">
        <v>0</v>
      </c>
      <c r="F34" s="126"/>
      <c r="G34" s="123"/>
      <c r="H34" s="229"/>
      <c r="I34" s="108"/>
      <c r="J34" s="76"/>
      <c r="K34" s="14" t="s">
        <v>41</v>
      </c>
      <c r="L34" s="76"/>
      <c r="M34" s="26"/>
      <c r="N34" s="26"/>
      <c r="O34" s="69"/>
      <c r="P34" s="26"/>
      <c r="Q34" s="258"/>
    </row>
    <row r="35" spans="1:17" x14ac:dyDescent="0.35">
      <c r="A35" s="25" t="s">
        <v>65</v>
      </c>
      <c r="B35" s="2" t="s">
        <v>4</v>
      </c>
      <c r="C35" s="12">
        <v>12</v>
      </c>
      <c r="D35" s="44">
        <v>0.46527777777777801</v>
      </c>
      <c r="E35" s="52">
        <v>0</v>
      </c>
      <c r="F35" s="126"/>
      <c r="G35" s="123"/>
      <c r="H35" s="229"/>
      <c r="I35" s="108"/>
      <c r="J35" s="76"/>
      <c r="K35" s="14" t="s">
        <v>41</v>
      </c>
      <c r="L35" s="76"/>
      <c r="M35" s="26"/>
      <c r="N35" s="26"/>
      <c r="O35" s="69"/>
      <c r="P35" s="26"/>
      <c r="Q35" s="258"/>
    </row>
    <row r="36" spans="1:17" ht="15" thickBot="1" x14ac:dyDescent="0.4">
      <c r="A36" s="151" t="s">
        <v>66</v>
      </c>
      <c r="B36" s="152" t="s">
        <v>4</v>
      </c>
      <c r="C36" s="153">
        <v>12</v>
      </c>
      <c r="D36" s="154">
        <v>0.46527777777777773</v>
      </c>
      <c r="E36" s="155">
        <v>0</v>
      </c>
      <c r="F36" s="156"/>
      <c r="G36" s="157"/>
      <c r="H36" s="230"/>
      <c r="I36" s="158"/>
      <c r="J36" s="159"/>
      <c r="K36" s="168" t="s">
        <v>41</v>
      </c>
      <c r="L36" s="159"/>
      <c r="M36" s="169"/>
      <c r="N36" s="169"/>
      <c r="O36" s="162"/>
      <c r="P36" s="169"/>
      <c r="Q36" s="259"/>
    </row>
  </sheetData>
  <mergeCells count="2">
    <mergeCell ref="Q13:Q24"/>
    <mergeCell ref="Q25:Q36"/>
  </mergeCells>
  <pageMargins left="0" right="0" top="0" bottom="0" header="0.31496062992125984" footer="0.31496062992125984"/>
  <pageSetup paperSize="9" scale="69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74345-B57A-4268-9099-0CE341F65393}">
  <sheetPr>
    <pageSetUpPr fitToPage="1"/>
  </sheetPr>
  <dimension ref="A1:P73"/>
  <sheetViews>
    <sheetView zoomScale="70" zoomScaleNormal="70" workbookViewId="0">
      <selection activeCell="E5" sqref="E5"/>
    </sheetView>
  </sheetViews>
  <sheetFormatPr baseColWidth="10" defaultColWidth="11.453125" defaultRowHeight="14.5" x14ac:dyDescent="0.35"/>
  <cols>
    <col min="1" max="1" width="26.453125" customWidth="1"/>
    <col min="2" max="2" width="5.1796875" style="1" bestFit="1" customWidth="1"/>
    <col min="3" max="3" width="8.36328125" style="9" bestFit="1" customWidth="1"/>
    <col min="4" max="4" width="13.453125" style="41" bestFit="1" customWidth="1"/>
    <col min="5" max="5" width="10.54296875" style="41"/>
    <col min="6" max="7" width="10.54296875" style="1"/>
    <col min="8" max="8" width="11.453125" style="1"/>
    <col min="9" max="9" width="14.453125" style="1" bestFit="1" customWidth="1"/>
    <col min="11" max="11" width="10.54296875" style="9" customWidth="1"/>
    <col min="12" max="12" width="12.453125" style="9" bestFit="1" customWidth="1"/>
    <col min="13" max="13" width="10.54296875" style="9" customWidth="1"/>
    <col min="14" max="14" width="13.453125" style="9" customWidth="1"/>
    <col min="15" max="16" width="14.453125" style="1" bestFit="1" customWidth="1"/>
  </cols>
  <sheetData>
    <row r="1" spans="1:16" ht="18.5" x14ac:dyDescent="0.45">
      <c r="A1" s="8" t="s">
        <v>67</v>
      </c>
    </row>
    <row r="3" spans="1:16" s="11" customFormat="1" ht="29" x14ac:dyDescent="0.35">
      <c r="A3" s="137" t="s">
        <v>16</v>
      </c>
      <c r="B3" s="137" t="s">
        <v>17</v>
      </c>
      <c r="C3" s="10" t="s">
        <v>18</v>
      </c>
      <c r="D3" s="42" t="s">
        <v>19</v>
      </c>
      <c r="E3" s="43" t="s">
        <v>20</v>
      </c>
      <c r="F3" s="10" t="s">
        <v>21</v>
      </c>
      <c r="G3" s="10" t="s">
        <v>22</v>
      </c>
      <c r="H3" s="10" t="s">
        <v>68</v>
      </c>
      <c r="I3" s="10" t="s">
        <v>69</v>
      </c>
      <c r="J3" s="181" t="s">
        <v>23</v>
      </c>
      <c r="K3" s="10" t="s">
        <v>70</v>
      </c>
      <c r="L3" s="10" t="s">
        <v>25</v>
      </c>
      <c r="M3" s="10" t="s">
        <v>26</v>
      </c>
      <c r="N3" s="10" t="s">
        <v>28</v>
      </c>
      <c r="O3" s="10" t="s">
        <v>29</v>
      </c>
      <c r="P3" s="10" t="s">
        <v>30</v>
      </c>
    </row>
    <row r="4" spans="1:16" s="11" customFormat="1" x14ac:dyDescent="0.35">
      <c r="A4" s="35" t="s">
        <v>31</v>
      </c>
      <c r="B4" s="12" t="s">
        <v>3</v>
      </c>
      <c r="C4" s="61">
        <v>1</v>
      </c>
      <c r="D4" s="44">
        <v>0.64583333333333337</v>
      </c>
      <c r="E4" s="71">
        <v>25</v>
      </c>
      <c r="F4" s="61">
        <v>3201</v>
      </c>
      <c r="G4" s="124">
        <f t="shared" ref="G4:G11" si="0">F4+E4-1</f>
        <v>3225</v>
      </c>
      <c r="H4" s="124">
        <v>3230</v>
      </c>
      <c r="I4" s="131" t="s">
        <v>32</v>
      </c>
      <c r="J4" s="205"/>
      <c r="K4" s="77"/>
      <c r="L4" s="127" t="s">
        <v>72</v>
      </c>
      <c r="M4" s="77"/>
      <c r="N4" s="10"/>
      <c r="O4" s="265"/>
      <c r="P4" s="265"/>
    </row>
    <row r="5" spans="1:16" s="11" customFormat="1" x14ac:dyDescent="0.35">
      <c r="A5" s="35" t="s">
        <v>33</v>
      </c>
      <c r="B5" s="12" t="s">
        <v>3</v>
      </c>
      <c r="C5" s="61">
        <v>2</v>
      </c>
      <c r="D5" s="44">
        <v>0.6479166666666667</v>
      </c>
      <c r="E5" s="71">
        <v>54</v>
      </c>
      <c r="F5" s="61">
        <v>3301</v>
      </c>
      <c r="G5" s="124">
        <f t="shared" si="0"/>
        <v>3354</v>
      </c>
      <c r="H5" s="124">
        <v>3360</v>
      </c>
      <c r="I5" s="253" t="s">
        <v>32</v>
      </c>
      <c r="J5" s="206"/>
      <c r="K5" s="77"/>
      <c r="L5" s="127" t="s">
        <v>72</v>
      </c>
      <c r="M5" s="77"/>
      <c r="N5" s="10"/>
      <c r="O5" s="265"/>
      <c r="P5" s="265"/>
    </row>
    <row r="6" spans="1:16" x14ac:dyDescent="0.35">
      <c r="A6" s="3" t="s">
        <v>34</v>
      </c>
      <c r="B6" s="2" t="s">
        <v>3</v>
      </c>
      <c r="C6" s="12">
        <v>3</v>
      </c>
      <c r="D6" s="44">
        <v>0.65</v>
      </c>
      <c r="E6" s="52">
        <v>56</v>
      </c>
      <c r="F6" s="2">
        <v>3401</v>
      </c>
      <c r="G6" s="124">
        <f t="shared" si="0"/>
        <v>3456</v>
      </c>
      <c r="H6" s="124">
        <v>3460</v>
      </c>
      <c r="I6" s="252" t="s">
        <v>32</v>
      </c>
      <c r="J6" s="207"/>
      <c r="K6" s="78"/>
      <c r="L6" s="78" t="s">
        <v>72</v>
      </c>
      <c r="M6" s="78"/>
      <c r="N6" s="13"/>
      <c r="O6" s="265"/>
      <c r="P6" s="265"/>
    </row>
    <row r="7" spans="1:16" x14ac:dyDescent="0.35">
      <c r="A7" s="3" t="s">
        <v>35</v>
      </c>
      <c r="B7" s="2" t="s">
        <v>4</v>
      </c>
      <c r="C7" s="12">
        <v>4</v>
      </c>
      <c r="D7" s="44">
        <v>0.65208333333333335</v>
      </c>
      <c r="E7" s="52">
        <v>13</v>
      </c>
      <c r="F7" s="2">
        <v>3501</v>
      </c>
      <c r="G7" s="124">
        <f t="shared" si="0"/>
        <v>3513</v>
      </c>
      <c r="H7" s="124">
        <v>3515</v>
      </c>
      <c r="I7" s="171" t="s">
        <v>32</v>
      </c>
      <c r="J7" s="207"/>
      <c r="K7" s="78"/>
      <c r="L7" s="78" t="s">
        <v>72</v>
      </c>
      <c r="M7" s="78"/>
      <c r="N7" s="13"/>
      <c r="O7" s="265"/>
      <c r="P7" s="265"/>
    </row>
    <row r="8" spans="1:16" x14ac:dyDescent="0.35">
      <c r="A8" s="3" t="s">
        <v>36</v>
      </c>
      <c r="B8" s="2" t="s">
        <v>4</v>
      </c>
      <c r="C8" s="12">
        <v>5</v>
      </c>
      <c r="D8" s="44">
        <v>0.65416666666666667</v>
      </c>
      <c r="E8" s="52">
        <v>35</v>
      </c>
      <c r="F8" s="2">
        <v>3601</v>
      </c>
      <c r="G8" s="124">
        <f t="shared" si="0"/>
        <v>3635</v>
      </c>
      <c r="H8" s="124">
        <v>3640</v>
      </c>
      <c r="I8" s="131" t="s">
        <v>32</v>
      </c>
      <c r="J8" s="208"/>
      <c r="K8" s="78"/>
      <c r="L8" s="78" t="s">
        <v>72</v>
      </c>
      <c r="M8" s="78"/>
      <c r="N8" s="13"/>
      <c r="O8" s="265"/>
      <c r="P8" s="265"/>
    </row>
    <row r="9" spans="1:16" x14ac:dyDescent="0.35">
      <c r="A9" s="36" t="s">
        <v>37</v>
      </c>
      <c r="B9" s="37" t="s">
        <v>4</v>
      </c>
      <c r="C9" s="38">
        <v>6</v>
      </c>
      <c r="D9" s="45">
        <v>0.65625</v>
      </c>
      <c r="E9" s="53">
        <v>48</v>
      </c>
      <c r="F9" s="37">
        <v>3701</v>
      </c>
      <c r="G9" s="124">
        <f t="shared" si="0"/>
        <v>3748</v>
      </c>
      <c r="H9" s="124">
        <v>3750</v>
      </c>
      <c r="I9" s="254" t="s">
        <v>32</v>
      </c>
      <c r="J9" s="209"/>
      <c r="K9" s="79"/>
      <c r="L9" s="79" t="s">
        <v>72</v>
      </c>
      <c r="M9" s="79"/>
      <c r="N9" s="39"/>
      <c r="O9" s="266"/>
      <c r="P9" s="266"/>
    </row>
    <row r="10" spans="1:16" x14ac:dyDescent="0.35">
      <c r="A10" s="36" t="s">
        <v>74</v>
      </c>
      <c r="B10" s="37" t="s">
        <v>38</v>
      </c>
      <c r="C10" s="38">
        <v>9</v>
      </c>
      <c r="D10" s="45">
        <v>0.70833333333333337</v>
      </c>
      <c r="E10" s="53">
        <v>8</v>
      </c>
      <c r="F10" s="37">
        <v>71</v>
      </c>
      <c r="G10" s="124">
        <f t="shared" si="0"/>
        <v>78</v>
      </c>
      <c r="H10" s="124"/>
      <c r="I10" s="38"/>
      <c r="J10" s="189" t="s">
        <v>72</v>
      </c>
      <c r="K10" s="79"/>
      <c r="L10" s="79" t="s">
        <v>75</v>
      </c>
      <c r="M10" s="79"/>
      <c r="N10" s="39"/>
      <c r="O10" s="39" t="s">
        <v>76</v>
      </c>
      <c r="P10" s="39" t="s">
        <v>77</v>
      </c>
    </row>
    <row r="11" spans="1:16" x14ac:dyDescent="0.35">
      <c r="A11" s="16" t="s">
        <v>7</v>
      </c>
      <c r="B11" s="17" t="s">
        <v>38</v>
      </c>
      <c r="C11" s="18">
        <v>10</v>
      </c>
      <c r="D11" s="46">
        <v>0.71180555555555547</v>
      </c>
      <c r="E11" s="54">
        <v>8</v>
      </c>
      <c r="F11" s="17">
        <v>3151</v>
      </c>
      <c r="G11" s="130">
        <f t="shared" si="0"/>
        <v>3158</v>
      </c>
      <c r="H11" s="130">
        <v>3160</v>
      </c>
      <c r="I11" s="113" t="s">
        <v>72</v>
      </c>
      <c r="J11" s="210"/>
      <c r="K11" s="80"/>
      <c r="L11" s="128" t="s">
        <v>75</v>
      </c>
      <c r="M11" s="80"/>
      <c r="N11" s="19"/>
      <c r="O11" s="19" t="s">
        <v>76</v>
      </c>
      <c r="P11" s="39" t="s">
        <v>77</v>
      </c>
    </row>
    <row r="12" spans="1:16" x14ac:dyDescent="0.35">
      <c r="A12" s="20" t="s">
        <v>178</v>
      </c>
      <c r="B12" s="21" t="s">
        <v>3</v>
      </c>
      <c r="C12" s="22">
        <v>13</v>
      </c>
      <c r="D12" s="47">
        <v>0.73958333333333337</v>
      </c>
      <c r="E12" s="55">
        <v>131</v>
      </c>
      <c r="F12" s="24">
        <v>2101</v>
      </c>
      <c r="G12" s="123">
        <v>2101</v>
      </c>
      <c r="H12" s="132">
        <v>2250</v>
      </c>
      <c r="I12" s="213" t="s">
        <v>79</v>
      </c>
      <c r="J12" s="109"/>
      <c r="K12" s="81"/>
      <c r="L12" s="129" t="s">
        <v>80</v>
      </c>
      <c r="M12" s="81"/>
      <c r="N12" s="23"/>
      <c r="O12" s="264" t="s">
        <v>81</v>
      </c>
      <c r="P12" s="264" t="s">
        <v>82</v>
      </c>
    </row>
    <row r="13" spans="1:16" x14ac:dyDescent="0.35">
      <c r="A13" s="20" t="s">
        <v>78</v>
      </c>
      <c r="B13" s="21" t="s">
        <v>3</v>
      </c>
      <c r="C13" s="22">
        <v>13</v>
      </c>
      <c r="D13" s="47">
        <v>0.73958333333333337</v>
      </c>
      <c r="E13" s="55"/>
      <c r="F13" s="24">
        <v>2102</v>
      </c>
      <c r="G13" s="123">
        <v>2110</v>
      </c>
      <c r="H13" s="132"/>
      <c r="I13" s="213" t="s">
        <v>79</v>
      </c>
      <c r="J13" s="109"/>
      <c r="K13" s="81"/>
      <c r="L13" s="129"/>
      <c r="M13" s="81"/>
      <c r="N13" s="23"/>
      <c r="O13" s="260"/>
      <c r="P13" s="260"/>
    </row>
    <row r="14" spans="1:16" x14ac:dyDescent="0.35">
      <c r="A14" s="25" t="s">
        <v>83</v>
      </c>
      <c r="B14" s="2" t="s">
        <v>3</v>
      </c>
      <c r="C14" s="12">
        <v>13</v>
      </c>
      <c r="D14" s="44">
        <v>0.73958333333333337</v>
      </c>
      <c r="E14" s="52"/>
      <c r="F14" s="2">
        <v>2111</v>
      </c>
      <c r="G14" s="2">
        <v>2117</v>
      </c>
      <c r="H14" s="27"/>
      <c r="I14" s="201" t="s">
        <v>79</v>
      </c>
      <c r="J14" s="110"/>
      <c r="K14" s="82"/>
      <c r="L14" s="78" t="s">
        <v>80</v>
      </c>
      <c r="M14" s="82"/>
      <c r="N14" s="13"/>
      <c r="O14" s="260"/>
      <c r="P14" s="260"/>
    </row>
    <row r="15" spans="1:16" x14ac:dyDescent="0.35">
      <c r="A15" s="25" t="s">
        <v>84</v>
      </c>
      <c r="B15" s="2" t="s">
        <v>3</v>
      </c>
      <c r="C15" s="12">
        <v>13</v>
      </c>
      <c r="D15" s="47">
        <v>0.73958333333333304</v>
      </c>
      <c r="E15" s="52"/>
      <c r="F15" s="2">
        <v>2118</v>
      </c>
      <c r="G15" s="2">
        <v>2127</v>
      </c>
      <c r="H15" s="27"/>
      <c r="I15" s="201" t="s">
        <v>79</v>
      </c>
      <c r="J15" s="110"/>
      <c r="K15" s="82"/>
      <c r="L15" s="78" t="s">
        <v>80</v>
      </c>
      <c r="M15" s="82"/>
      <c r="N15" s="13"/>
      <c r="O15" s="260"/>
      <c r="P15" s="260"/>
    </row>
    <row r="16" spans="1:16" x14ac:dyDescent="0.35">
      <c r="A16" s="25" t="s">
        <v>85</v>
      </c>
      <c r="B16" s="2" t="s">
        <v>3</v>
      </c>
      <c r="C16" s="12">
        <v>13</v>
      </c>
      <c r="D16" s="44">
        <v>0.73958333333333304</v>
      </c>
      <c r="E16" s="52"/>
      <c r="F16" s="2">
        <v>2128</v>
      </c>
      <c r="G16" s="2">
        <v>2140</v>
      </c>
      <c r="H16" s="27"/>
      <c r="I16" s="201" t="s">
        <v>79</v>
      </c>
      <c r="J16" s="110"/>
      <c r="K16" s="82"/>
      <c r="L16" s="78" t="s">
        <v>80</v>
      </c>
      <c r="M16" s="82"/>
      <c r="N16" s="13"/>
      <c r="O16" s="260"/>
      <c r="P16" s="260"/>
    </row>
    <row r="17" spans="1:16" x14ac:dyDescent="0.35">
      <c r="A17" s="25" t="s">
        <v>86</v>
      </c>
      <c r="B17" s="2" t="s">
        <v>3</v>
      </c>
      <c r="C17" s="12">
        <v>13</v>
      </c>
      <c r="D17" s="47">
        <v>0.73958333333333304</v>
      </c>
      <c r="E17" s="52"/>
      <c r="F17" s="2">
        <v>2141</v>
      </c>
      <c r="G17" s="2">
        <v>2156</v>
      </c>
      <c r="H17" s="27"/>
      <c r="I17" s="202" t="s">
        <v>79</v>
      </c>
      <c r="J17" s="110"/>
      <c r="K17" s="82"/>
      <c r="L17" s="78" t="s">
        <v>80</v>
      </c>
      <c r="M17" s="82"/>
      <c r="N17" s="13"/>
      <c r="O17" s="260"/>
      <c r="P17" s="260"/>
    </row>
    <row r="18" spans="1:16" x14ac:dyDescent="0.35">
      <c r="A18" s="25" t="s">
        <v>87</v>
      </c>
      <c r="B18" s="2" t="s">
        <v>3</v>
      </c>
      <c r="C18" s="12">
        <v>13</v>
      </c>
      <c r="D18" s="44">
        <v>0.73958333333333304</v>
      </c>
      <c r="E18" s="52"/>
      <c r="F18" s="2">
        <v>2157</v>
      </c>
      <c r="G18" s="2">
        <v>2169</v>
      </c>
      <c r="H18" s="27"/>
      <c r="I18" s="202" t="s">
        <v>79</v>
      </c>
      <c r="J18" s="110"/>
      <c r="K18" s="82"/>
      <c r="L18" s="78" t="s">
        <v>80</v>
      </c>
      <c r="M18" s="82"/>
      <c r="N18" s="13"/>
      <c r="O18" s="260"/>
      <c r="P18" s="260"/>
    </row>
    <row r="19" spans="1:16" x14ac:dyDescent="0.35">
      <c r="A19" s="25" t="s">
        <v>88</v>
      </c>
      <c r="B19" s="2" t="s">
        <v>3</v>
      </c>
      <c r="C19" s="12">
        <v>13</v>
      </c>
      <c r="D19" s="47">
        <v>0.73958333333333304</v>
      </c>
      <c r="E19" s="52"/>
      <c r="F19" s="2">
        <v>2170</v>
      </c>
      <c r="G19" s="2">
        <v>2191</v>
      </c>
      <c r="H19" s="27"/>
      <c r="I19" s="78" t="s">
        <v>79</v>
      </c>
      <c r="J19" s="110"/>
      <c r="K19" s="82"/>
      <c r="L19" s="78" t="s">
        <v>80</v>
      </c>
      <c r="M19" s="82"/>
      <c r="N19" s="13"/>
      <c r="O19" s="260"/>
      <c r="P19" s="260"/>
    </row>
    <row r="20" spans="1:16" x14ac:dyDescent="0.35">
      <c r="A20" s="25" t="s">
        <v>89</v>
      </c>
      <c r="B20" s="2" t="s">
        <v>3</v>
      </c>
      <c r="C20" s="12">
        <v>13</v>
      </c>
      <c r="D20" s="44">
        <v>0.73958333333333304</v>
      </c>
      <c r="E20" s="52"/>
      <c r="F20" s="2">
        <v>2192</v>
      </c>
      <c r="G20" s="2">
        <v>2205</v>
      </c>
      <c r="H20" s="27"/>
      <c r="I20" s="78" t="s">
        <v>79</v>
      </c>
      <c r="J20" s="110"/>
      <c r="K20" s="82"/>
      <c r="L20" s="78" t="s">
        <v>80</v>
      </c>
      <c r="M20" s="82"/>
      <c r="N20" s="66"/>
      <c r="O20" s="260"/>
      <c r="P20" s="260"/>
    </row>
    <row r="21" spans="1:16" x14ac:dyDescent="0.35">
      <c r="A21" s="25" t="s">
        <v>90</v>
      </c>
      <c r="B21" s="2" t="s">
        <v>3</v>
      </c>
      <c r="C21" s="12">
        <v>13</v>
      </c>
      <c r="D21" s="47">
        <v>0.73958333333333304</v>
      </c>
      <c r="E21" s="52"/>
      <c r="F21" s="2">
        <v>2206</v>
      </c>
      <c r="G21" s="2">
        <v>2213</v>
      </c>
      <c r="H21" s="27"/>
      <c r="I21" s="78" t="s">
        <v>79</v>
      </c>
      <c r="J21" s="110"/>
      <c r="K21" s="82"/>
      <c r="L21" s="78" t="s">
        <v>80</v>
      </c>
      <c r="M21" s="82"/>
      <c r="N21" s="66"/>
      <c r="O21" s="260"/>
      <c r="P21" s="260"/>
    </row>
    <row r="22" spans="1:16" x14ac:dyDescent="0.35">
      <c r="A22" s="25" t="s">
        <v>91</v>
      </c>
      <c r="B22" s="2" t="s">
        <v>3</v>
      </c>
      <c r="C22" s="12">
        <v>13</v>
      </c>
      <c r="D22" s="44">
        <v>0.73958333333333304</v>
      </c>
      <c r="E22" s="52"/>
      <c r="F22" s="2">
        <v>2214</v>
      </c>
      <c r="G22" s="2">
        <v>2221</v>
      </c>
      <c r="H22" s="27"/>
      <c r="I22" s="78" t="s">
        <v>79</v>
      </c>
      <c r="J22" s="110"/>
      <c r="K22" s="82"/>
      <c r="L22" s="78" t="s">
        <v>80</v>
      </c>
      <c r="M22" s="82"/>
      <c r="N22" s="66"/>
      <c r="O22" s="260"/>
      <c r="P22" s="260"/>
    </row>
    <row r="23" spans="1:16" x14ac:dyDescent="0.35">
      <c r="A23" s="25" t="s">
        <v>92</v>
      </c>
      <c r="B23" s="2" t="s">
        <v>3</v>
      </c>
      <c r="C23" s="12">
        <v>13</v>
      </c>
      <c r="D23" s="47">
        <v>0.73958333333333304</v>
      </c>
      <c r="E23" s="52"/>
      <c r="F23" s="2">
        <v>2222</v>
      </c>
      <c r="G23" s="2">
        <v>2226</v>
      </c>
      <c r="H23" s="27"/>
      <c r="I23" s="78" t="s">
        <v>79</v>
      </c>
      <c r="J23" s="110"/>
      <c r="K23" s="82"/>
      <c r="L23" s="78" t="s">
        <v>80</v>
      </c>
      <c r="M23" s="82"/>
      <c r="N23" s="66"/>
      <c r="O23" s="260"/>
      <c r="P23" s="260"/>
    </row>
    <row r="24" spans="1:16" x14ac:dyDescent="0.35">
      <c r="A24" s="243" t="s">
        <v>93</v>
      </c>
      <c r="B24" s="37" t="s">
        <v>3</v>
      </c>
      <c r="C24" s="38">
        <v>13</v>
      </c>
      <c r="D24" s="45">
        <v>0.73958333333333304</v>
      </c>
      <c r="E24" s="53"/>
      <c r="F24" s="37">
        <v>2227</v>
      </c>
      <c r="G24" s="37">
        <v>2230</v>
      </c>
      <c r="H24" s="244"/>
      <c r="I24" s="79" t="s">
        <v>79</v>
      </c>
      <c r="J24" s="245"/>
      <c r="K24" s="98"/>
      <c r="L24" s="79"/>
      <c r="M24" s="98"/>
      <c r="N24" s="67"/>
      <c r="O24" s="260"/>
      <c r="P24" s="260"/>
    </row>
    <row r="25" spans="1:16" ht="15" thickBot="1" x14ac:dyDescent="0.4">
      <c r="A25" s="246" t="s">
        <v>179</v>
      </c>
      <c r="B25" s="64" t="s">
        <v>3</v>
      </c>
      <c r="C25" s="49">
        <v>13</v>
      </c>
      <c r="D25" s="50">
        <v>0.73958333333333304</v>
      </c>
      <c r="E25" s="65"/>
      <c r="F25" s="64">
        <v>2231</v>
      </c>
      <c r="G25" s="64">
        <v>2231</v>
      </c>
      <c r="H25" s="247"/>
      <c r="I25" s="248" t="s">
        <v>79</v>
      </c>
      <c r="J25" s="111"/>
      <c r="K25" s="80"/>
      <c r="L25" s="79" t="s">
        <v>80</v>
      </c>
      <c r="M25" s="98"/>
      <c r="N25" s="67"/>
      <c r="O25" s="261"/>
      <c r="P25" s="262"/>
    </row>
    <row r="26" spans="1:16" ht="15" thickTop="1" x14ac:dyDescent="0.35">
      <c r="A26" s="239" t="s">
        <v>180</v>
      </c>
      <c r="B26" s="62" t="s">
        <v>4</v>
      </c>
      <c r="C26" s="57">
        <v>14</v>
      </c>
      <c r="D26" s="51">
        <v>0.74305555555555547</v>
      </c>
      <c r="E26" s="63">
        <v>72</v>
      </c>
      <c r="F26" s="62">
        <v>2301</v>
      </c>
      <c r="G26" s="170">
        <v>2301</v>
      </c>
      <c r="H26" s="249">
        <v>2390</v>
      </c>
      <c r="I26" s="242" t="s">
        <v>79</v>
      </c>
      <c r="J26" s="112"/>
      <c r="K26" s="83"/>
      <c r="L26" s="135" t="s">
        <v>80</v>
      </c>
      <c r="M26" s="83"/>
      <c r="N26" s="70"/>
      <c r="O26" s="263" t="s">
        <v>81</v>
      </c>
      <c r="P26" s="264" t="s">
        <v>82</v>
      </c>
    </row>
    <row r="27" spans="1:16" x14ac:dyDescent="0.35">
      <c r="A27" s="20" t="s">
        <v>94</v>
      </c>
      <c r="B27" s="21" t="s">
        <v>4</v>
      </c>
      <c r="C27" s="22">
        <v>14</v>
      </c>
      <c r="D27" s="47">
        <v>0.74305555555555547</v>
      </c>
      <c r="E27" s="55"/>
      <c r="F27" s="21">
        <v>2302</v>
      </c>
      <c r="G27" s="123">
        <v>2307</v>
      </c>
      <c r="H27" s="132"/>
      <c r="I27" s="114" t="s">
        <v>79</v>
      </c>
      <c r="J27" s="109"/>
      <c r="K27" s="81"/>
      <c r="L27" s="129"/>
      <c r="M27" s="81"/>
      <c r="N27" s="68"/>
      <c r="O27" s="260"/>
      <c r="P27" s="260"/>
    </row>
    <row r="28" spans="1:16" x14ac:dyDescent="0.35">
      <c r="A28" s="25" t="s">
        <v>95</v>
      </c>
      <c r="B28" s="2" t="s">
        <v>4</v>
      </c>
      <c r="C28" s="12">
        <v>14</v>
      </c>
      <c r="D28" s="44">
        <v>0.74305555555555547</v>
      </c>
      <c r="E28" s="52"/>
      <c r="F28" s="2">
        <v>2308</v>
      </c>
      <c r="G28" s="2">
        <v>2311</v>
      </c>
      <c r="H28" s="27"/>
      <c r="I28" s="89" t="s">
        <v>79</v>
      </c>
      <c r="J28" s="110"/>
      <c r="K28" s="82"/>
      <c r="L28" s="78" t="s">
        <v>80</v>
      </c>
      <c r="M28" s="82"/>
      <c r="N28" s="66"/>
      <c r="O28" s="260"/>
      <c r="P28" s="260"/>
    </row>
    <row r="29" spans="1:16" x14ac:dyDescent="0.35">
      <c r="A29" s="25" t="s">
        <v>96</v>
      </c>
      <c r="B29" s="2" t="s">
        <v>4</v>
      </c>
      <c r="C29" s="12">
        <v>14</v>
      </c>
      <c r="D29" s="44">
        <v>0.74305555555555547</v>
      </c>
      <c r="E29" s="52"/>
      <c r="F29" s="2">
        <v>2312</v>
      </c>
      <c r="G29" s="2">
        <v>2316</v>
      </c>
      <c r="H29" s="27"/>
      <c r="I29" s="89" t="s">
        <v>79</v>
      </c>
      <c r="J29" s="110"/>
      <c r="K29" s="82"/>
      <c r="L29" s="78" t="s">
        <v>80</v>
      </c>
      <c r="M29" s="82"/>
      <c r="N29" s="66"/>
      <c r="O29" s="260"/>
      <c r="P29" s="260"/>
    </row>
    <row r="30" spans="1:16" x14ac:dyDescent="0.35">
      <c r="A30" s="25" t="s">
        <v>97</v>
      </c>
      <c r="B30" s="2" t="s">
        <v>4</v>
      </c>
      <c r="C30" s="12">
        <v>14</v>
      </c>
      <c r="D30" s="44">
        <v>0.74305555555555503</v>
      </c>
      <c r="E30" s="52"/>
      <c r="F30" s="2">
        <v>2317</v>
      </c>
      <c r="G30" s="2">
        <v>2325</v>
      </c>
      <c r="H30" s="27"/>
      <c r="I30" s="89" t="s">
        <v>79</v>
      </c>
      <c r="J30" s="110"/>
      <c r="K30" s="82"/>
      <c r="L30" s="78" t="s">
        <v>80</v>
      </c>
      <c r="M30" s="82"/>
      <c r="N30" s="66"/>
      <c r="O30" s="260"/>
      <c r="P30" s="260"/>
    </row>
    <row r="31" spans="1:16" x14ac:dyDescent="0.35">
      <c r="A31" s="25" t="s">
        <v>98</v>
      </c>
      <c r="B31" s="2" t="s">
        <v>4</v>
      </c>
      <c r="C31" s="12">
        <v>14</v>
      </c>
      <c r="D31" s="44">
        <v>0.74305555555555503</v>
      </c>
      <c r="E31" s="52"/>
      <c r="F31" s="2">
        <v>2326</v>
      </c>
      <c r="G31" s="2">
        <v>2339</v>
      </c>
      <c r="H31" s="27"/>
      <c r="I31" s="89" t="s">
        <v>79</v>
      </c>
      <c r="J31" s="110"/>
      <c r="K31" s="82"/>
      <c r="L31" s="78" t="s">
        <v>80</v>
      </c>
      <c r="M31" s="82"/>
      <c r="N31" s="66"/>
      <c r="O31" s="260"/>
      <c r="P31" s="260"/>
    </row>
    <row r="32" spans="1:16" x14ac:dyDescent="0.35">
      <c r="A32" s="25" t="s">
        <v>99</v>
      </c>
      <c r="B32" s="2" t="s">
        <v>4</v>
      </c>
      <c r="C32" s="12">
        <v>14</v>
      </c>
      <c r="D32" s="44">
        <v>0.74305555555555503</v>
      </c>
      <c r="E32" s="52"/>
      <c r="F32" s="2">
        <v>2340</v>
      </c>
      <c r="G32" s="2">
        <v>2348</v>
      </c>
      <c r="H32" s="27"/>
      <c r="I32" s="89" t="s">
        <v>79</v>
      </c>
      <c r="J32" s="110"/>
      <c r="K32" s="82"/>
      <c r="L32" s="78" t="s">
        <v>80</v>
      </c>
      <c r="M32" s="82"/>
      <c r="N32" s="66"/>
      <c r="O32" s="260"/>
      <c r="P32" s="260"/>
    </row>
    <row r="33" spans="1:16" x14ac:dyDescent="0.35">
      <c r="A33" s="25" t="s">
        <v>100</v>
      </c>
      <c r="B33" s="2" t="s">
        <v>4</v>
      </c>
      <c r="C33" s="12">
        <v>14</v>
      </c>
      <c r="D33" s="44">
        <v>0.74305555555555503</v>
      </c>
      <c r="E33" s="52"/>
      <c r="F33" s="2">
        <v>2349</v>
      </c>
      <c r="G33" s="2">
        <v>2356</v>
      </c>
      <c r="H33" s="27"/>
      <c r="I33" s="89" t="s">
        <v>79</v>
      </c>
      <c r="J33" s="110"/>
      <c r="K33" s="82"/>
      <c r="L33" s="78" t="s">
        <v>80</v>
      </c>
      <c r="M33" s="82"/>
      <c r="N33" s="66"/>
      <c r="O33" s="260"/>
      <c r="P33" s="260"/>
    </row>
    <row r="34" spans="1:16" x14ac:dyDescent="0.35">
      <c r="A34" s="25" t="s">
        <v>101</v>
      </c>
      <c r="B34" s="2" t="s">
        <v>4</v>
      </c>
      <c r="C34" s="12">
        <v>14</v>
      </c>
      <c r="D34" s="44">
        <v>0.74305555555555503</v>
      </c>
      <c r="E34" s="52"/>
      <c r="F34" s="2">
        <v>2357</v>
      </c>
      <c r="G34" s="2">
        <v>2364</v>
      </c>
      <c r="H34" s="27"/>
      <c r="I34" s="89" t="s">
        <v>79</v>
      </c>
      <c r="J34" s="110"/>
      <c r="K34" s="82"/>
      <c r="L34" s="78" t="s">
        <v>80</v>
      </c>
      <c r="M34" s="82"/>
      <c r="N34" s="66"/>
      <c r="O34" s="260"/>
      <c r="P34" s="260"/>
    </row>
    <row r="35" spans="1:16" x14ac:dyDescent="0.35">
      <c r="A35" s="25" t="s">
        <v>102</v>
      </c>
      <c r="B35" s="2" t="s">
        <v>4</v>
      </c>
      <c r="C35" s="12">
        <v>14</v>
      </c>
      <c r="D35" s="44">
        <v>0.74305555555555503</v>
      </c>
      <c r="E35" s="52"/>
      <c r="F35" s="2">
        <v>2365</v>
      </c>
      <c r="G35" s="2">
        <v>2369</v>
      </c>
      <c r="H35" s="27"/>
      <c r="I35" s="89" t="s">
        <v>79</v>
      </c>
      <c r="J35" s="110"/>
      <c r="K35" s="82"/>
      <c r="L35" s="78" t="s">
        <v>80</v>
      </c>
      <c r="M35" s="82"/>
      <c r="N35" s="66"/>
      <c r="O35" s="260"/>
      <c r="P35" s="260"/>
    </row>
    <row r="36" spans="1:16" x14ac:dyDescent="0.35">
      <c r="A36" s="25" t="s">
        <v>103</v>
      </c>
      <c r="B36" s="2" t="s">
        <v>4</v>
      </c>
      <c r="C36" s="12">
        <v>14</v>
      </c>
      <c r="D36" s="44">
        <v>0.74305555555555503</v>
      </c>
      <c r="E36" s="52"/>
      <c r="F36" s="2">
        <v>2370</v>
      </c>
      <c r="G36" s="2">
        <v>2371</v>
      </c>
      <c r="H36" s="27"/>
      <c r="I36" s="89" t="s">
        <v>79</v>
      </c>
      <c r="J36" s="110"/>
      <c r="K36" s="82"/>
      <c r="L36" s="78" t="s">
        <v>80</v>
      </c>
      <c r="M36" s="82"/>
      <c r="N36" s="66"/>
      <c r="O36" s="260"/>
      <c r="P36" s="260"/>
    </row>
    <row r="37" spans="1:16" x14ac:dyDescent="0.35">
      <c r="A37" s="3" t="s">
        <v>104</v>
      </c>
      <c r="B37" s="2" t="s">
        <v>4</v>
      </c>
      <c r="C37" s="12">
        <v>14</v>
      </c>
      <c r="D37" s="44">
        <v>0.74305555555555503</v>
      </c>
      <c r="E37" s="52"/>
      <c r="F37" s="2"/>
      <c r="G37" s="2"/>
      <c r="H37" s="2"/>
      <c r="I37" s="89" t="s">
        <v>79</v>
      </c>
      <c r="J37" s="110"/>
      <c r="K37" s="82"/>
      <c r="L37" s="78" t="s">
        <v>80</v>
      </c>
      <c r="M37" s="82"/>
      <c r="N37" s="66"/>
      <c r="O37" s="260"/>
      <c r="P37" s="260"/>
    </row>
    <row r="38" spans="1:16" x14ac:dyDescent="0.35">
      <c r="A38" s="3" t="s">
        <v>105</v>
      </c>
      <c r="B38" s="2" t="s">
        <v>4</v>
      </c>
      <c r="C38" s="12">
        <v>14</v>
      </c>
      <c r="D38" s="44">
        <v>0.74305555555555547</v>
      </c>
      <c r="E38" s="52"/>
      <c r="F38" s="2"/>
      <c r="G38" s="2"/>
      <c r="H38" s="2"/>
      <c r="I38" s="89" t="s">
        <v>79</v>
      </c>
      <c r="J38" s="245"/>
      <c r="K38" s="98"/>
      <c r="L38" s="79"/>
      <c r="M38" s="98"/>
      <c r="N38" s="67"/>
      <c r="O38" s="260"/>
      <c r="P38" s="260"/>
    </row>
    <row r="39" spans="1:16" ht="15" thickBot="1" x14ac:dyDescent="0.4">
      <c r="A39" s="16" t="s">
        <v>181</v>
      </c>
      <c r="B39" s="17" t="s">
        <v>4</v>
      </c>
      <c r="C39" s="18">
        <v>14</v>
      </c>
      <c r="D39" s="46">
        <v>0.74305555555555547</v>
      </c>
      <c r="E39" s="54"/>
      <c r="F39" s="17">
        <v>2372</v>
      </c>
      <c r="G39" s="17">
        <v>2372</v>
      </c>
      <c r="H39" s="17"/>
      <c r="I39" s="113" t="s">
        <v>79</v>
      </c>
      <c r="J39" s="111"/>
      <c r="K39" s="80"/>
      <c r="L39" s="128" t="s">
        <v>80</v>
      </c>
      <c r="M39" s="80"/>
      <c r="N39" s="136"/>
      <c r="O39" s="262"/>
      <c r="P39" s="262"/>
    </row>
    <row r="40" spans="1:16" ht="15" thickTop="1" x14ac:dyDescent="0.35">
      <c r="A40" s="20" t="s">
        <v>106</v>
      </c>
      <c r="B40" s="21" t="s">
        <v>3</v>
      </c>
      <c r="C40" s="22">
        <v>15</v>
      </c>
      <c r="D40" s="47">
        <v>0.75</v>
      </c>
      <c r="E40" s="55">
        <v>4</v>
      </c>
      <c r="F40" s="24">
        <v>3801</v>
      </c>
      <c r="G40" s="123">
        <f>F40+E40-1</f>
        <v>3804</v>
      </c>
      <c r="H40" s="132"/>
      <c r="I40" s="200" t="s">
        <v>79</v>
      </c>
      <c r="J40" s="109"/>
      <c r="K40" s="81"/>
      <c r="L40" s="129" t="s">
        <v>80</v>
      </c>
      <c r="M40" s="81"/>
      <c r="N40" s="23"/>
      <c r="O40" s="260" t="s">
        <v>81</v>
      </c>
      <c r="P40" s="260" t="s">
        <v>82</v>
      </c>
    </row>
    <row r="41" spans="1:16" x14ac:dyDescent="0.35">
      <c r="A41" s="25" t="s">
        <v>107</v>
      </c>
      <c r="B41" s="2" t="s">
        <v>3</v>
      </c>
      <c r="C41" s="12">
        <v>15</v>
      </c>
      <c r="D41" s="44">
        <v>0.75</v>
      </c>
      <c r="E41" s="52">
        <v>3</v>
      </c>
      <c r="F41" s="126">
        <f>G40+1</f>
        <v>3805</v>
      </c>
      <c r="G41" s="126">
        <f>F41+E41-1</f>
        <v>3807</v>
      </c>
      <c r="H41" s="27"/>
      <c r="I41" s="14" t="s">
        <v>79</v>
      </c>
      <c r="J41" s="110"/>
      <c r="K41" s="82"/>
      <c r="L41" s="78" t="s">
        <v>80</v>
      </c>
      <c r="M41" s="82"/>
      <c r="N41" s="13"/>
      <c r="O41" s="260"/>
      <c r="P41" s="260"/>
    </row>
    <row r="42" spans="1:16" x14ac:dyDescent="0.35">
      <c r="A42" s="25" t="s">
        <v>108</v>
      </c>
      <c r="B42" s="2" t="s">
        <v>3</v>
      </c>
      <c r="C42" s="12">
        <v>15</v>
      </c>
      <c r="D42" s="44">
        <v>0.75</v>
      </c>
      <c r="E42" s="52">
        <v>3</v>
      </c>
      <c r="F42" s="126">
        <f t="shared" ref="F42:F48" si="1">G41+1</f>
        <v>3808</v>
      </c>
      <c r="G42" s="126">
        <f t="shared" ref="G42:G48" si="2">F42+E42-1</f>
        <v>3810</v>
      </c>
      <c r="H42" s="27"/>
      <c r="I42" s="14" t="s">
        <v>79</v>
      </c>
      <c r="J42" s="110"/>
      <c r="K42" s="82"/>
      <c r="L42" s="78" t="s">
        <v>80</v>
      </c>
      <c r="M42" s="82"/>
      <c r="N42" s="13"/>
      <c r="O42" s="260"/>
      <c r="P42" s="260"/>
    </row>
    <row r="43" spans="1:16" x14ac:dyDescent="0.35">
      <c r="A43" s="25" t="s">
        <v>109</v>
      </c>
      <c r="B43" s="2" t="s">
        <v>3</v>
      </c>
      <c r="C43" s="12">
        <v>15</v>
      </c>
      <c r="D43" s="44">
        <v>0.75</v>
      </c>
      <c r="E43" s="52">
        <v>9</v>
      </c>
      <c r="F43" s="126">
        <f t="shared" si="1"/>
        <v>3811</v>
      </c>
      <c r="G43" s="126">
        <f t="shared" si="2"/>
        <v>3819</v>
      </c>
      <c r="H43" s="27"/>
      <c r="I43" s="14" t="s">
        <v>79</v>
      </c>
      <c r="J43" s="110"/>
      <c r="K43" s="82"/>
      <c r="L43" s="78" t="s">
        <v>80</v>
      </c>
      <c r="M43" s="82"/>
      <c r="N43" s="13"/>
      <c r="O43" s="260"/>
      <c r="P43" s="260"/>
    </row>
    <row r="44" spans="1:16" x14ac:dyDescent="0.35">
      <c r="A44" s="25" t="s">
        <v>110</v>
      </c>
      <c r="B44" s="2" t="s">
        <v>3</v>
      </c>
      <c r="C44" s="12">
        <v>15</v>
      </c>
      <c r="D44" s="44">
        <v>0.75</v>
      </c>
      <c r="E44" s="52">
        <v>9</v>
      </c>
      <c r="F44" s="126">
        <f t="shared" si="1"/>
        <v>3820</v>
      </c>
      <c r="G44" s="126">
        <f t="shared" si="2"/>
        <v>3828</v>
      </c>
      <c r="H44" s="27"/>
      <c r="I44" s="14" t="s">
        <v>79</v>
      </c>
      <c r="J44" s="110"/>
      <c r="K44" s="82"/>
      <c r="L44" s="78" t="s">
        <v>80</v>
      </c>
      <c r="M44" s="82"/>
      <c r="N44" s="13"/>
      <c r="O44" s="260"/>
      <c r="P44" s="260"/>
    </row>
    <row r="45" spans="1:16" x14ac:dyDescent="0.35">
      <c r="A45" s="25" t="s">
        <v>111</v>
      </c>
      <c r="B45" s="2" t="s">
        <v>3</v>
      </c>
      <c r="C45" s="12">
        <v>15</v>
      </c>
      <c r="D45" s="44">
        <v>0.75</v>
      </c>
      <c r="E45" s="52">
        <v>10</v>
      </c>
      <c r="F45" s="126">
        <f t="shared" si="1"/>
        <v>3829</v>
      </c>
      <c r="G45" s="126">
        <f t="shared" si="2"/>
        <v>3838</v>
      </c>
      <c r="H45" s="27"/>
      <c r="I45" s="14" t="s">
        <v>79</v>
      </c>
      <c r="J45" s="110"/>
      <c r="K45" s="82"/>
      <c r="L45" s="78" t="s">
        <v>80</v>
      </c>
      <c r="M45" s="82"/>
      <c r="N45" s="13"/>
      <c r="O45" s="260"/>
      <c r="P45" s="260"/>
    </row>
    <row r="46" spans="1:16" x14ac:dyDescent="0.35">
      <c r="A46" s="25" t="s">
        <v>112</v>
      </c>
      <c r="B46" s="2" t="s">
        <v>3</v>
      </c>
      <c r="C46" s="12">
        <v>15</v>
      </c>
      <c r="D46" s="44">
        <v>0.75</v>
      </c>
      <c r="E46" s="52">
        <v>13</v>
      </c>
      <c r="F46" s="126">
        <f t="shared" si="1"/>
        <v>3839</v>
      </c>
      <c r="G46" s="126">
        <f t="shared" si="2"/>
        <v>3851</v>
      </c>
      <c r="H46" s="27"/>
      <c r="I46" s="14" t="s">
        <v>79</v>
      </c>
      <c r="J46" s="110"/>
      <c r="K46" s="82"/>
      <c r="L46" s="78" t="s">
        <v>80</v>
      </c>
      <c r="M46" s="82"/>
      <c r="N46" s="13"/>
      <c r="O46" s="260"/>
      <c r="P46" s="260"/>
    </row>
    <row r="47" spans="1:16" x14ac:dyDescent="0.35">
      <c r="A47" s="25" t="s">
        <v>113</v>
      </c>
      <c r="B47" s="2" t="s">
        <v>3</v>
      </c>
      <c r="C47" s="12">
        <v>15</v>
      </c>
      <c r="D47" s="44">
        <v>0.75</v>
      </c>
      <c r="E47" s="52">
        <v>1</v>
      </c>
      <c r="F47" s="126">
        <f t="shared" si="1"/>
        <v>3852</v>
      </c>
      <c r="G47" s="126">
        <f t="shared" si="2"/>
        <v>3852</v>
      </c>
      <c r="H47" s="27"/>
      <c r="I47" s="14" t="s">
        <v>79</v>
      </c>
      <c r="J47" s="110"/>
      <c r="K47" s="82"/>
      <c r="L47" s="78" t="s">
        <v>80</v>
      </c>
      <c r="M47" s="82"/>
      <c r="N47" s="66"/>
      <c r="O47" s="260"/>
      <c r="P47" s="260"/>
    </row>
    <row r="48" spans="1:16" x14ac:dyDescent="0.35">
      <c r="A48" s="25" t="s">
        <v>114</v>
      </c>
      <c r="B48" s="2" t="s">
        <v>3</v>
      </c>
      <c r="C48" s="12">
        <v>15</v>
      </c>
      <c r="D48" s="44">
        <v>0.75</v>
      </c>
      <c r="E48" s="52">
        <v>3</v>
      </c>
      <c r="F48" s="126">
        <f t="shared" si="1"/>
        <v>3853</v>
      </c>
      <c r="G48" s="126">
        <f t="shared" si="2"/>
        <v>3855</v>
      </c>
      <c r="H48" s="27">
        <v>3870</v>
      </c>
      <c r="I48" s="14" t="s">
        <v>79</v>
      </c>
      <c r="J48" s="110"/>
      <c r="K48" s="82"/>
      <c r="L48" s="78" t="s">
        <v>80</v>
      </c>
      <c r="M48" s="82"/>
      <c r="N48" s="66"/>
      <c r="O48" s="260"/>
      <c r="P48" s="260"/>
    </row>
    <row r="49" spans="1:16" x14ac:dyDescent="0.35">
      <c r="A49" s="25" t="s">
        <v>115</v>
      </c>
      <c r="B49" s="2" t="s">
        <v>3</v>
      </c>
      <c r="C49" s="12">
        <v>15</v>
      </c>
      <c r="D49" s="44">
        <v>0.75</v>
      </c>
      <c r="E49" s="52"/>
      <c r="F49" s="2"/>
      <c r="G49" s="2"/>
      <c r="H49" s="27"/>
      <c r="I49" s="14" t="s">
        <v>79</v>
      </c>
      <c r="J49" s="110"/>
      <c r="K49" s="82"/>
      <c r="L49" s="78" t="s">
        <v>80</v>
      </c>
      <c r="M49" s="82"/>
      <c r="N49" s="66"/>
      <c r="O49" s="260"/>
      <c r="P49" s="260"/>
    </row>
    <row r="50" spans="1:16" x14ac:dyDescent="0.35">
      <c r="A50" s="25" t="s">
        <v>116</v>
      </c>
      <c r="B50" s="2" t="s">
        <v>3</v>
      </c>
      <c r="C50" s="12">
        <v>15</v>
      </c>
      <c r="D50" s="44">
        <v>0.75</v>
      </c>
      <c r="E50" s="52"/>
      <c r="F50" s="2"/>
      <c r="G50" s="2"/>
      <c r="H50" s="27"/>
      <c r="I50" s="14" t="s">
        <v>79</v>
      </c>
      <c r="J50" s="110"/>
      <c r="K50" s="82"/>
      <c r="L50" s="78" t="s">
        <v>80</v>
      </c>
      <c r="M50" s="82"/>
      <c r="N50" s="66"/>
      <c r="O50" s="260"/>
      <c r="P50" s="260"/>
    </row>
    <row r="51" spans="1:16" x14ac:dyDescent="0.35">
      <c r="A51" s="28" t="s">
        <v>117</v>
      </c>
      <c r="B51" s="64" t="s">
        <v>3</v>
      </c>
      <c r="C51" s="49">
        <v>15</v>
      </c>
      <c r="D51" s="50">
        <v>0.75</v>
      </c>
      <c r="E51" s="54"/>
      <c r="F51" s="17"/>
      <c r="G51" s="17"/>
      <c r="H51" s="133"/>
      <c r="I51" s="102" t="s">
        <v>79</v>
      </c>
      <c r="J51" s="111"/>
      <c r="K51" s="99"/>
      <c r="L51" s="79" t="s">
        <v>80</v>
      </c>
      <c r="M51" s="98"/>
      <c r="N51" s="67"/>
      <c r="O51" s="261"/>
      <c r="P51" s="262"/>
    </row>
    <row r="52" spans="1:16" x14ac:dyDescent="0.35">
      <c r="A52" s="29" t="s">
        <v>118</v>
      </c>
      <c r="B52" s="62" t="s">
        <v>4</v>
      </c>
      <c r="C52" s="57">
        <v>16</v>
      </c>
      <c r="D52" s="51">
        <v>0.75347222222222221</v>
      </c>
      <c r="E52" s="63">
        <v>11</v>
      </c>
      <c r="F52" s="62">
        <v>3901</v>
      </c>
      <c r="G52" s="170">
        <f>F52+E52-1</f>
        <v>3911</v>
      </c>
      <c r="H52" s="134"/>
      <c r="I52" s="191" t="s">
        <v>79</v>
      </c>
      <c r="J52" s="112"/>
      <c r="K52" s="83"/>
      <c r="L52" s="135" t="s">
        <v>80</v>
      </c>
      <c r="M52" s="83"/>
      <c r="N52" s="70"/>
      <c r="O52" s="263" t="s">
        <v>81</v>
      </c>
      <c r="P52" s="264" t="s">
        <v>82</v>
      </c>
    </row>
    <row r="53" spans="1:16" x14ac:dyDescent="0.35">
      <c r="A53" s="25" t="s">
        <v>119</v>
      </c>
      <c r="B53" s="2" t="s">
        <v>4</v>
      </c>
      <c r="C53" s="12">
        <v>16</v>
      </c>
      <c r="D53" s="44">
        <v>0.75347222222222221</v>
      </c>
      <c r="E53" s="52">
        <v>4</v>
      </c>
      <c r="F53" s="126">
        <f>+G52+1</f>
        <v>3912</v>
      </c>
      <c r="G53" s="126">
        <f>F53+E53-1</f>
        <v>3915</v>
      </c>
      <c r="H53" s="27"/>
      <c r="I53" s="177" t="s">
        <v>79</v>
      </c>
      <c r="J53" s="110"/>
      <c r="K53" s="82"/>
      <c r="L53" s="78" t="s">
        <v>80</v>
      </c>
      <c r="M53" s="82"/>
      <c r="N53" s="66"/>
      <c r="O53" s="260"/>
      <c r="P53" s="260"/>
    </row>
    <row r="54" spans="1:16" x14ac:dyDescent="0.35">
      <c r="A54" s="25" t="s">
        <v>120</v>
      </c>
      <c r="B54" s="2" t="s">
        <v>4</v>
      </c>
      <c r="C54" s="12">
        <v>16</v>
      </c>
      <c r="D54" s="44">
        <v>0.75347222222222221</v>
      </c>
      <c r="E54" s="52">
        <v>1</v>
      </c>
      <c r="F54" s="126">
        <f t="shared" ref="F54:F59" si="3">+G53+1</f>
        <v>3916</v>
      </c>
      <c r="G54" s="126">
        <f t="shared" ref="G54:G59" si="4">F54+E54-1</f>
        <v>3916</v>
      </c>
      <c r="H54" s="27"/>
      <c r="I54" s="177" t="s">
        <v>79</v>
      </c>
      <c r="J54" s="110"/>
      <c r="K54" s="82"/>
      <c r="L54" s="78" t="s">
        <v>80</v>
      </c>
      <c r="M54" s="82"/>
      <c r="N54" s="66"/>
      <c r="O54" s="260"/>
      <c r="P54" s="260"/>
    </row>
    <row r="55" spans="1:16" x14ac:dyDescent="0.35">
      <c r="A55" s="25" t="s">
        <v>121</v>
      </c>
      <c r="B55" s="2" t="s">
        <v>4</v>
      </c>
      <c r="C55" s="12">
        <v>16</v>
      </c>
      <c r="D55" s="44">
        <v>0.75347222222222199</v>
      </c>
      <c r="E55" s="52">
        <v>8</v>
      </c>
      <c r="F55" s="126">
        <f t="shared" si="3"/>
        <v>3917</v>
      </c>
      <c r="G55" s="126">
        <f t="shared" si="4"/>
        <v>3924</v>
      </c>
      <c r="H55" s="27"/>
      <c r="I55" s="177" t="s">
        <v>79</v>
      </c>
      <c r="J55" s="110"/>
      <c r="K55" s="82"/>
      <c r="L55" s="78" t="s">
        <v>80</v>
      </c>
      <c r="M55" s="82"/>
      <c r="N55" s="66"/>
      <c r="O55" s="260"/>
      <c r="P55" s="260"/>
    </row>
    <row r="56" spans="1:16" x14ac:dyDescent="0.35">
      <c r="A56" s="25" t="s">
        <v>122</v>
      </c>
      <c r="B56" s="2" t="s">
        <v>4</v>
      </c>
      <c r="C56" s="12">
        <v>16</v>
      </c>
      <c r="D56" s="44">
        <v>0.75347222222222199</v>
      </c>
      <c r="E56" s="52">
        <v>7</v>
      </c>
      <c r="F56" s="126">
        <f t="shared" si="3"/>
        <v>3925</v>
      </c>
      <c r="G56" s="126">
        <f t="shared" si="4"/>
        <v>3931</v>
      </c>
      <c r="H56" s="27"/>
      <c r="I56" s="177" t="s">
        <v>79</v>
      </c>
      <c r="J56" s="110"/>
      <c r="K56" s="82"/>
      <c r="L56" s="78" t="s">
        <v>80</v>
      </c>
      <c r="M56" s="82"/>
      <c r="N56" s="66"/>
      <c r="O56" s="260"/>
      <c r="P56" s="260"/>
    </row>
    <row r="57" spans="1:16" x14ac:dyDescent="0.35">
      <c r="A57" s="25" t="s">
        <v>123</v>
      </c>
      <c r="B57" s="2" t="s">
        <v>4</v>
      </c>
      <c r="C57" s="12">
        <v>16</v>
      </c>
      <c r="D57" s="44">
        <v>0.75347222222222199</v>
      </c>
      <c r="E57" s="52">
        <v>6</v>
      </c>
      <c r="F57" s="126">
        <f t="shared" si="3"/>
        <v>3932</v>
      </c>
      <c r="G57" s="126">
        <f t="shared" si="4"/>
        <v>3937</v>
      </c>
      <c r="H57" s="27"/>
      <c r="I57" s="177" t="s">
        <v>79</v>
      </c>
      <c r="J57" s="110"/>
      <c r="K57" s="82"/>
      <c r="L57" s="78" t="s">
        <v>80</v>
      </c>
      <c r="M57" s="82"/>
      <c r="N57" s="66"/>
      <c r="O57" s="260"/>
      <c r="P57" s="260"/>
    </row>
    <row r="58" spans="1:16" x14ac:dyDescent="0.35">
      <c r="A58" s="25" t="s">
        <v>124</v>
      </c>
      <c r="B58" s="2" t="s">
        <v>4</v>
      </c>
      <c r="C58" s="12">
        <v>16</v>
      </c>
      <c r="D58" s="44">
        <v>0.75347222222222199</v>
      </c>
      <c r="E58" s="52">
        <v>6</v>
      </c>
      <c r="F58" s="126">
        <f t="shared" si="3"/>
        <v>3938</v>
      </c>
      <c r="G58" s="126">
        <f t="shared" si="4"/>
        <v>3943</v>
      </c>
      <c r="H58" s="27"/>
      <c r="I58" s="177" t="s">
        <v>79</v>
      </c>
      <c r="J58" s="110"/>
      <c r="K58" s="82"/>
      <c r="L58" s="78" t="s">
        <v>80</v>
      </c>
      <c r="M58" s="82"/>
      <c r="N58" s="66"/>
      <c r="O58" s="260"/>
      <c r="P58" s="260"/>
    </row>
    <row r="59" spans="1:16" x14ac:dyDescent="0.35">
      <c r="A59" s="25" t="s">
        <v>125</v>
      </c>
      <c r="B59" s="2" t="s">
        <v>4</v>
      </c>
      <c r="C59" s="12">
        <v>16</v>
      </c>
      <c r="D59" s="44">
        <v>0.75347222222222199</v>
      </c>
      <c r="E59" s="52">
        <v>2</v>
      </c>
      <c r="F59" s="126">
        <f t="shared" si="3"/>
        <v>3944</v>
      </c>
      <c r="G59" s="126">
        <f t="shared" si="4"/>
        <v>3945</v>
      </c>
      <c r="H59" s="27">
        <v>3950</v>
      </c>
      <c r="I59" s="177" t="s">
        <v>79</v>
      </c>
      <c r="J59" s="110"/>
      <c r="K59" s="82"/>
      <c r="L59" s="78" t="s">
        <v>80</v>
      </c>
      <c r="M59" s="82"/>
      <c r="N59" s="66"/>
      <c r="O59" s="260"/>
      <c r="P59" s="260"/>
    </row>
    <row r="60" spans="1:16" x14ac:dyDescent="0.35">
      <c r="A60" s="25" t="s">
        <v>126</v>
      </c>
      <c r="B60" s="2" t="s">
        <v>4</v>
      </c>
      <c r="C60" s="12">
        <v>16</v>
      </c>
      <c r="D60" s="44">
        <v>0.75347222222222199</v>
      </c>
      <c r="E60" s="52"/>
      <c r="F60" s="2"/>
      <c r="G60" s="2"/>
      <c r="H60" s="27"/>
      <c r="I60" s="177" t="s">
        <v>79</v>
      </c>
      <c r="J60" s="110"/>
      <c r="K60" s="82"/>
      <c r="L60" s="78" t="s">
        <v>80</v>
      </c>
      <c r="M60" s="82"/>
      <c r="N60" s="66"/>
      <c r="O60" s="260"/>
      <c r="P60" s="260"/>
    </row>
    <row r="61" spans="1:16" x14ac:dyDescent="0.35">
      <c r="A61" s="25" t="s">
        <v>127</v>
      </c>
      <c r="B61" s="2" t="s">
        <v>4</v>
      </c>
      <c r="C61" s="12">
        <v>16</v>
      </c>
      <c r="D61" s="44">
        <v>0.75347222222222199</v>
      </c>
      <c r="E61" s="52"/>
      <c r="F61" s="2"/>
      <c r="G61" s="2"/>
      <c r="H61" s="27"/>
      <c r="I61" s="177" t="s">
        <v>79</v>
      </c>
      <c r="J61" s="110"/>
      <c r="K61" s="82"/>
      <c r="L61" s="78" t="s">
        <v>80</v>
      </c>
      <c r="M61" s="82"/>
      <c r="N61" s="66"/>
      <c r="O61" s="260"/>
      <c r="P61" s="260"/>
    </row>
    <row r="62" spans="1:16" x14ac:dyDescent="0.35">
      <c r="A62" s="25" t="s">
        <v>128</v>
      </c>
      <c r="B62" s="2" t="s">
        <v>4</v>
      </c>
      <c r="C62" s="12">
        <v>16</v>
      </c>
      <c r="D62" s="44">
        <v>0.75347222222222199</v>
      </c>
      <c r="E62" s="52"/>
      <c r="F62" s="2"/>
      <c r="G62" s="2"/>
      <c r="H62" s="27"/>
      <c r="I62" s="177" t="s">
        <v>79</v>
      </c>
      <c r="J62" s="110"/>
      <c r="K62" s="82"/>
      <c r="L62" s="78" t="s">
        <v>80</v>
      </c>
      <c r="M62" s="82"/>
      <c r="N62" s="66"/>
      <c r="O62" s="260"/>
      <c r="P62" s="260"/>
    </row>
    <row r="63" spans="1:16" x14ac:dyDescent="0.35">
      <c r="A63" s="28" t="s">
        <v>129</v>
      </c>
      <c r="B63" s="64" t="s">
        <v>4</v>
      </c>
      <c r="C63" s="49">
        <v>16</v>
      </c>
      <c r="D63" s="50">
        <v>0.75347222222222221</v>
      </c>
      <c r="E63" s="65"/>
      <c r="F63" s="64"/>
      <c r="G63" s="17"/>
      <c r="H63" s="133"/>
      <c r="I63" s="192" t="s">
        <v>79</v>
      </c>
      <c r="J63" s="111"/>
      <c r="K63" s="80"/>
      <c r="L63" s="128" t="s">
        <v>80</v>
      </c>
      <c r="M63" s="80"/>
      <c r="N63" s="136"/>
      <c r="O63" s="261"/>
      <c r="P63" s="261"/>
    </row>
    <row r="64" spans="1:16" x14ac:dyDescent="0.35">
      <c r="A64" s="33" t="s">
        <v>130</v>
      </c>
      <c r="B64" s="21" t="s">
        <v>4</v>
      </c>
      <c r="C64" s="22">
        <v>7</v>
      </c>
      <c r="D64" s="47">
        <v>0.6875</v>
      </c>
      <c r="E64" s="55">
        <v>31</v>
      </c>
      <c r="F64" s="21">
        <v>1</v>
      </c>
      <c r="G64" s="123">
        <f>F64+E64-1</f>
        <v>31</v>
      </c>
      <c r="H64" s="123"/>
      <c r="I64" s="21" t="s">
        <v>72</v>
      </c>
      <c r="J64" s="188" t="s">
        <v>40</v>
      </c>
      <c r="K64" s="84"/>
      <c r="L64" s="84" t="s">
        <v>80</v>
      </c>
      <c r="M64" s="84"/>
      <c r="N64" s="23"/>
      <c r="O64" s="39" t="s">
        <v>76</v>
      </c>
      <c r="P64" s="39" t="s">
        <v>77</v>
      </c>
    </row>
    <row r="65" spans="1:16" x14ac:dyDescent="0.35">
      <c r="A65" s="36" t="s">
        <v>131</v>
      </c>
      <c r="B65" s="37" t="s">
        <v>3</v>
      </c>
      <c r="C65" s="38">
        <v>8</v>
      </c>
      <c r="D65" s="45">
        <v>0.69097222222222221</v>
      </c>
      <c r="E65" s="53">
        <v>23</v>
      </c>
      <c r="F65" s="37">
        <v>41</v>
      </c>
      <c r="G65" s="124">
        <f>F65+E65-1</f>
        <v>63</v>
      </c>
      <c r="H65" s="124"/>
      <c r="I65" s="37" t="s">
        <v>72</v>
      </c>
      <c r="J65" s="189" t="s">
        <v>40</v>
      </c>
      <c r="K65" s="85"/>
      <c r="L65" s="85" t="s">
        <v>80</v>
      </c>
      <c r="M65" s="85"/>
      <c r="N65" s="39"/>
      <c r="O65" s="19" t="s">
        <v>76</v>
      </c>
      <c r="P65" s="39" t="s">
        <v>77</v>
      </c>
    </row>
    <row r="66" spans="1:16" x14ac:dyDescent="0.35">
      <c r="A66" s="59" t="s">
        <v>39</v>
      </c>
      <c r="B66" s="30" t="s">
        <v>3</v>
      </c>
      <c r="C66" s="31">
        <v>11</v>
      </c>
      <c r="D66" s="48">
        <v>0.72916666666666663</v>
      </c>
      <c r="E66" s="56">
        <v>54</v>
      </c>
      <c r="F66" s="30">
        <v>3001</v>
      </c>
      <c r="G66" s="125">
        <f>E66+F66-1</f>
        <v>3054</v>
      </c>
      <c r="H66" s="125">
        <v>3060</v>
      </c>
      <c r="I66" s="214" t="s">
        <v>79</v>
      </c>
      <c r="J66" s="211" t="s">
        <v>40</v>
      </c>
      <c r="K66" s="86"/>
      <c r="L66" s="86" t="s">
        <v>80</v>
      </c>
      <c r="M66" s="86"/>
      <c r="N66" s="32"/>
      <c r="O66" s="39" t="s">
        <v>76</v>
      </c>
      <c r="P66" s="60" t="s">
        <v>77</v>
      </c>
    </row>
    <row r="67" spans="1:16" x14ac:dyDescent="0.35">
      <c r="A67" s="3" t="s">
        <v>42</v>
      </c>
      <c r="B67" s="2" t="s">
        <v>4</v>
      </c>
      <c r="C67" s="12">
        <v>12</v>
      </c>
      <c r="D67" s="44">
        <v>0.73263888888888884</v>
      </c>
      <c r="E67" s="52">
        <v>24</v>
      </c>
      <c r="F67" s="2">
        <v>3101</v>
      </c>
      <c r="G67" s="126">
        <f>F67+E67-1</f>
        <v>3124</v>
      </c>
      <c r="H67" s="126">
        <v>3130</v>
      </c>
      <c r="I67" s="215" t="s">
        <v>79</v>
      </c>
      <c r="J67" s="212" t="s">
        <v>40</v>
      </c>
      <c r="K67" s="87"/>
      <c r="L67" s="87" t="s">
        <v>80</v>
      </c>
      <c r="M67" s="87"/>
      <c r="N67" s="13"/>
      <c r="O67" s="13" t="s">
        <v>76</v>
      </c>
      <c r="P67" s="34" t="s">
        <v>77</v>
      </c>
    </row>
    <row r="69" spans="1:16" ht="15.5" x14ac:dyDescent="0.35">
      <c r="B69" s="105"/>
    </row>
    <row r="70" spans="1:16" ht="15.5" x14ac:dyDescent="0.35">
      <c r="B70" s="105"/>
    </row>
    <row r="71" spans="1:16" ht="15.5" x14ac:dyDescent="0.35">
      <c r="B71" s="105"/>
    </row>
    <row r="72" spans="1:16" ht="15.5" x14ac:dyDescent="0.35">
      <c r="B72" s="105"/>
    </row>
    <row r="73" spans="1:16" ht="15.5" x14ac:dyDescent="0.35">
      <c r="B73" s="105"/>
    </row>
  </sheetData>
  <mergeCells count="10">
    <mergeCell ref="O40:O51"/>
    <mergeCell ref="P40:P51"/>
    <mergeCell ref="O52:O63"/>
    <mergeCell ref="P52:P63"/>
    <mergeCell ref="O4:O9"/>
    <mergeCell ref="P4:P9"/>
    <mergeCell ref="O12:O25"/>
    <mergeCell ref="P12:P25"/>
    <mergeCell ref="O26:O39"/>
    <mergeCell ref="P26:P39"/>
  </mergeCells>
  <pageMargins left="0" right="0.70866141732283472" top="0" bottom="0" header="0.31496062992125984" footer="0.31496062992125984"/>
  <pageSetup paperSize="9" scale="57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DF4F3-9886-4196-8BFB-616717853C17}">
  <sheetPr>
    <pageSetUpPr fitToPage="1"/>
  </sheetPr>
  <dimension ref="A1:P67"/>
  <sheetViews>
    <sheetView tabSelected="1" zoomScale="70" zoomScaleNormal="70" workbookViewId="0">
      <selection activeCell="P4" sqref="P4:P11"/>
    </sheetView>
  </sheetViews>
  <sheetFormatPr baseColWidth="10" defaultColWidth="11.453125" defaultRowHeight="14.5" x14ac:dyDescent="0.35"/>
  <cols>
    <col min="1" max="1" width="27" customWidth="1"/>
    <col min="2" max="2" width="10.54296875" style="1"/>
    <col min="3" max="3" width="8.36328125" style="9" bestFit="1" customWidth="1"/>
    <col min="4" max="4" width="13.453125" style="41" bestFit="1" customWidth="1"/>
    <col min="5" max="5" width="10.54296875" style="41"/>
    <col min="6" max="7" width="10.54296875" style="1"/>
    <col min="8" max="8" width="11.453125" style="1" customWidth="1"/>
    <col min="9" max="9" width="14.453125" style="1" bestFit="1" customWidth="1"/>
    <col min="12" max="12" width="10.54296875" style="9" customWidth="1"/>
    <col min="13" max="13" width="14.54296875" style="9" bestFit="1" customWidth="1"/>
    <col min="14" max="14" width="10.54296875" style="9" customWidth="1"/>
    <col min="15" max="16" width="14.453125" style="1" bestFit="1" customWidth="1"/>
  </cols>
  <sheetData>
    <row r="1" spans="1:16" ht="18.5" x14ac:dyDescent="0.45">
      <c r="A1" s="8" t="s">
        <v>132</v>
      </c>
    </row>
    <row r="3" spans="1:16" s="11" customFormat="1" ht="29" x14ac:dyDescent="0.35">
      <c r="A3" s="137" t="s">
        <v>16</v>
      </c>
      <c r="B3" s="137" t="s">
        <v>17</v>
      </c>
      <c r="C3" s="10" t="s">
        <v>18</v>
      </c>
      <c r="D3" s="42" t="s">
        <v>19</v>
      </c>
      <c r="E3" s="43" t="s">
        <v>20</v>
      </c>
      <c r="F3" s="10" t="s">
        <v>21</v>
      </c>
      <c r="G3" s="10" t="s">
        <v>22</v>
      </c>
      <c r="H3" s="10" t="s">
        <v>68</v>
      </c>
      <c r="I3" s="10" t="s">
        <v>69</v>
      </c>
      <c r="J3" s="181" t="s">
        <v>23</v>
      </c>
      <c r="K3" s="10" t="s">
        <v>133</v>
      </c>
      <c r="L3" s="10" t="s">
        <v>70</v>
      </c>
      <c r="M3" s="10" t="s">
        <v>25</v>
      </c>
      <c r="N3" s="10" t="s">
        <v>26</v>
      </c>
      <c r="O3" s="10" t="s">
        <v>29</v>
      </c>
      <c r="P3" s="10" t="s">
        <v>30</v>
      </c>
    </row>
    <row r="4" spans="1:16" s="11" customFormat="1" x14ac:dyDescent="0.35">
      <c r="A4" s="35" t="s">
        <v>71</v>
      </c>
      <c r="B4" s="12" t="s">
        <v>3</v>
      </c>
      <c r="C4" s="61">
        <v>1</v>
      </c>
      <c r="D4" s="44">
        <v>0.375</v>
      </c>
      <c r="E4" s="71">
        <v>6</v>
      </c>
      <c r="F4" s="216">
        <v>81</v>
      </c>
      <c r="G4" s="217">
        <f>F4+E4-1</f>
        <v>86</v>
      </c>
      <c r="H4" s="71"/>
      <c r="I4" s="61" t="s">
        <v>72</v>
      </c>
      <c r="J4" s="182" t="s">
        <v>40</v>
      </c>
      <c r="K4" s="88"/>
      <c r="L4" s="88"/>
      <c r="M4" s="131" t="s">
        <v>72</v>
      </c>
      <c r="N4" s="88"/>
      <c r="O4" s="267" t="s">
        <v>134</v>
      </c>
      <c r="P4" s="271">
        <v>0.40625</v>
      </c>
    </row>
    <row r="5" spans="1:16" s="11" customFormat="1" x14ac:dyDescent="0.35">
      <c r="A5" s="35" t="s">
        <v>73</v>
      </c>
      <c r="B5" s="12" t="s">
        <v>4</v>
      </c>
      <c r="C5" s="61">
        <v>2</v>
      </c>
      <c r="D5" s="44">
        <v>0.37638888888888888</v>
      </c>
      <c r="E5" s="71">
        <v>10</v>
      </c>
      <c r="F5" s="217">
        <v>91</v>
      </c>
      <c r="G5" s="217">
        <f>F5+E5-1</f>
        <v>100</v>
      </c>
      <c r="H5" s="71"/>
      <c r="I5" s="61" t="s">
        <v>72</v>
      </c>
      <c r="J5" s="182" t="s">
        <v>40</v>
      </c>
      <c r="K5" s="88"/>
      <c r="L5" s="88"/>
      <c r="M5" s="131" t="s">
        <v>72</v>
      </c>
      <c r="N5" s="88"/>
      <c r="O5" s="268"/>
      <c r="P5" s="272"/>
    </row>
    <row r="6" spans="1:16" s="11" customFormat="1" x14ac:dyDescent="0.35">
      <c r="A6" s="35" t="s">
        <v>31</v>
      </c>
      <c r="B6" s="12" t="s">
        <v>3</v>
      </c>
      <c r="C6" s="61">
        <v>3</v>
      </c>
      <c r="D6" s="44">
        <v>0.38194444444444442</v>
      </c>
      <c r="E6" s="71">
        <v>43</v>
      </c>
      <c r="F6" s="71">
        <v>5201</v>
      </c>
      <c r="G6" s="71">
        <f t="shared" ref="G6:G12" si="0">F6+E6-1</f>
        <v>5243</v>
      </c>
      <c r="H6" s="71">
        <v>5245</v>
      </c>
      <c r="I6" s="131" t="s">
        <v>32</v>
      </c>
      <c r="J6" s="183"/>
      <c r="K6" s="88"/>
      <c r="L6" s="88"/>
      <c r="M6" s="131" t="s">
        <v>72</v>
      </c>
      <c r="N6" s="88"/>
      <c r="O6" s="268"/>
      <c r="P6" s="272"/>
    </row>
    <row r="7" spans="1:16" s="11" customFormat="1" x14ac:dyDescent="0.35">
      <c r="A7" s="35" t="s">
        <v>33</v>
      </c>
      <c r="B7" s="12" t="s">
        <v>3</v>
      </c>
      <c r="C7" s="61">
        <v>4</v>
      </c>
      <c r="D7" s="44">
        <v>0.3833333333333333</v>
      </c>
      <c r="E7" s="71">
        <v>77</v>
      </c>
      <c r="F7" s="71">
        <v>5301</v>
      </c>
      <c r="G7" s="71">
        <f t="shared" si="0"/>
        <v>5377</v>
      </c>
      <c r="H7" s="71">
        <v>5380</v>
      </c>
      <c r="I7" s="250" t="s">
        <v>32</v>
      </c>
      <c r="J7" s="183"/>
      <c r="K7" s="88"/>
      <c r="L7" s="88"/>
      <c r="M7" s="131" t="s">
        <v>72</v>
      </c>
      <c r="N7" s="88"/>
      <c r="O7" s="268"/>
      <c r="P7" s="272"/>
    </row>
    <row r="8" spans="1:16" x14ac:dyDescent="0.35">
      <c r="A8" s="3" t="s">
        <v>34</v>
      </c>
      <c r="B8" s="2" t="s">
        <v>3</v>
      </c>
      <c r="C8" s="12">
        <v>5</v>
      </c>
      <c r="D8" s="44">
        <v>0.38472222222222219</v>
      </c>
      <c r="E8" s="52">
        <v>83</v>
      </c>
      <c r="F8" s="71">
        <v>5401</v>
      </c>
      <c r="G8" s="71">
        <f t="shared" si="0"/>
        <v>5483</v>
      </c>
      <c r="H8" s="71">
        <v>5485</v>
      </c>
      <c r="I8" s="252" t="s">
        <v>32</v>
      </c>
      <c r="J8" s="184"/>
      <c r="K8" s="89"/>
      <c r="L8" s="89"/>
      <c r="M8" s="89" t="s">
        <v>72</v>
      </c>
      <c r="N8" s="89"/>
      <c r="O8" s="268"/>
      <c r="P8" s="272"/>
    </row>
    <row r="9" spans="1:16" x14ac:dyDescent="0.35">
      <c r="A9" s="3" t="s">
        <v>35</v>
      </c>
      <c r="B9" s="2" t="s">
        <v>4</v>
      </c>
      <c r="C9" s="12">
        <v>6</v>
      </c>
      <c r="D9" s="44">
        <v>0.38611111111111113</v>
      </c>
      <c r="E9" s="52">
        <v>14</v>
      </c>
      <c r="F9" s="71">
        <v>5501</v>
      </c>
      <c r="G9" s="71">
        <f t="shared" si="0"/>
        <v>5514</v>
      </c>
      <c r="H9" s="71">
        <v>5515</v>
      </c>
      <c r="I9" s="171" t="s">
        <v>32</v>
      </c>
      <c r="J9" s="184"/>
      <c r="K9" s="89"/>
      <c r="L9" s="89"/>
      <c r="M9" s="89" t="s">
        <v>72</v>
      </c>
      <c r="N9" s="89"/>
      <c r="O9" s="268"/>
      <c r="P9" s="272"/>
    </row>
    <row r="10" spans="1:16" x14ac:dyDescent="0.35">
      <c r="A10" s="3" t="s">
        <v>36</v>
      </c>
      <c r="B10" s="2" t="s">
        <v>4</v>
      </c>
      <c r="C10" s="12">
        <v>7</v>
      </c>
      <c r="D10" s="44">
        <v>0.38750000000000001</v>
      </c>
      <c r="E10" s="52">
        <v>49</v>
      </c>
      <c r="F10" s="71">
        <v>5551</v>
      </c>
      <c r="G10" s="71">
        <f t="shared" si="0"/>
        <v>5599</v>
      </c>
      <c r="H10" s="71">
        <v>5600</v>
      </c>
      <c r="I10" s="131" t="s">
        <v>32</v>
      </c>
      <c r="J10" s="185"/>
      <c r="K10" s="15"/>
      <c r="L10" s="89"/>
      <c r="M10" s="89" t="s">
        <v>72</v>
      </c>
      <c r="N10" s="89"/>
      <c r="O10" s="268"/>
      <c r="P10" s="272"/>
    </row>
    <row r="11" spans="1:16" x14ac:dyDescent="0.35">
      <c r="A11" s="36" t="s">
        <v>37</v>
      </c>
      <c r="B11" s="37" t="s">
        <v>4</v>
      </c>
      <c r="C11" s="38">
        <v>8</v>
      </c>
      <c r="D11" s="45">
        <v>0.3888888888888889</v>
      </c>
      <c r="E11" s="53">
        <v>67</v>
      </c>
      <c r="F11" s="71">
        <v>5601</v>
      </c>
      <c r="G11" s="71">
        <f t="shared" si="0"/>
        <v>5667</v>
      </c>
      <c r="H11" s="71">
        <v>5670</v>
      </c>
      <c r="I11" s="251" t="s">
        <v>32</v>
      </c>
      <c r="J11" s="186"/>
      <c r="K11" s="40"/>
      <c r="L11" s="90"/>
      <c r="M11" s="90" t="s">
        <v>72</v>
      </c>
      <c r="N11" s="90"/>
      <c r="O11" s="269"/>
      <c r="P11" s="273"/>
    </row>
    <row r="12" spans="1:16" x14ac:dyDescent="0.35">
      <c r="A12" s="36" t="s">
        <v>74</v>
      </c>
      <c r="B12" s="37" t="s">
        <v>38</v>
      </c>
      <c r="C12" s="38">
        <v>9</v>
      </c>
      <c r="D12" s="45">
        <v>0.39583333333333331</v>
      </c>
      <c r="E12" s="53">
        <v>10</v>
      </c>
      <c r="F12" s="217">
        <v>101</v>
      </c>
      <c r="G12" s="217">
        <f t="shared" si="0"/>
        <v>110</v>
      </c>
      <c r="H12" s="71"/>
      <c r="I12" s="38" t="s">
        <v>72</v>
      </c>
      <c r="J12" s="186"/>
      <c r="K12" s="40"/>
      <c r="L12" s="90"/>
      <c r="M12" s="90" t="s">
        <v>135</v>
      </c>
      <c r="N12" s="90"/>
      <c r="O12" s="61" t="s">
        <v>136</v>
      </c>
      <c r="P12" s="39">
        <v>0.44791666666666669</v>
      </c>
    </row>
    <row r="13" spans="1:16" ht="15" thickBot="1" x14ac:dyDescent="0.4">
      <c r="A13" s="16" t="s">
        <v>7</v>
      </c>
      <c r="B13" s="17" t="s">
        <v>38</v>
      </c>
      <c r="C13" s="18">
        <v>10</v>
      </c>
      <c r="D13" s="46">
        <v>0.39930555555555558</v>
      </c>
      <c r="E13" s="54">
        <v>15</v>
      </c>
      <c r="F13" s="122">
        <v>5151</v>
      </c>
      <c r="G13" s="122">
        <f t="shared" ref="G13:G17" si="1">F13+E13-1</f>
        <v>5165</v>
      </c>
      <c r="H13" s="17">
        <v>5166</v>
      </c>
      <c r="I13" s="102" t="s">
        <v>79</v>
      </c>
      <c r="J13" s="187"/>
      <c r="K13" s="117"/>
      <c r="L13" s="91"/>
      <c r="M13" s="113" t="s">
        <v>135</v>
      </c>
      <c r="N13" s="91"/>
      <c r="O13" s="19" t="s">
        <v>136</v>
      </c>
      <c r="P13" s="19">
        <v>0.44791666666666669</v>
      </c>
    </row>
    <row r="14" spans="1:16" ht="15" thickTop="1" x14ac:dyDescent="0.35">
      <c r="A14" s="33" t="s">
        <v>137</v>
      </c>
      <c r="B14" s="21" t="s">
        <v>4</v>
      </c>
      <c r="C14" s="22">
        <v>11</v>
      </c>
      <c r="D14" s="47">
        <v>0.45833333333333331</v>
      </c>
      <c r="E14" s="55">
        <v>41</v>
      </c>
      <c r="F14" s="218">
        <v>1</v>
      </c>
      <c r="G14" s="219">
        <f t="shared" si="1"/>
        <v>41</v>
      </c>
      <c r="H14" s="21"/>
      <c r="I14" s="21" t="s">
        <v>72</v>
      </c>
      <c r="J14" s="188" t="s">
        <v>40</v>
      </c>
      <c r="K14" s="95"/>
      <c r="L14" s="95"/>
      <c r="M14" s="95" t="s">
        <v>80</v>
      </c>
      <c r="N14" s="95"/>
      <c r="O14" s="264" t="s">
        <v>138</v>
      </c>
      <c r="P14" s="264" t="s">
        <v>139</v>
      </c>
    </row>
    <row r="15" spans="1:16" ht="15" thickBot="1" x14ac:dyDescent="0.4">
      <c r="A15" s="36" t="s">
        <v>140</v>
      </c>
      <c r="B15" s="37" t="s">
        <v>3</v>
      </c>
      <c r="C15" s="38">
        <v>12</v>
      </c>
      <c r="D15" s="45">
        <v>0.46527777777777773</v>
      </c>
      <c r="E15" s="53">
        <v>19</v>
      </c>
      <c r="F15" s="220">
        <v>51</v>
      </c>
      <c r="G15" s="221">
        <f t="shared" si="1"/>
        <v>69</v>
      </c>
      <c r="H15" s="37"/>
      <c r="I15" s="37" t="s">
        <v>72</v>
      </c>
      <c r="J15" s="189" t="s">
        <v>40</v>
      </c>
      <c r="K15" s="40"/>
      <c r="L15" s="40"/>
      <c r="M15" s="40" t="s">
        <v>80</v>
      </c>
      <c r="N15" s="40"/>
      <c r="O15" s="262"/>
      <c r="P15" s="262"/>
    </row>
    <row r="16" spans="1:16" ht="15" thickTop="1" x14ac:dyDescent="0.35">
      <c r="A16" s="59" t="s">
        <v>39</v>
      </c>
      <c r="B16" s="30" t="s">
        <v>3</v>
      </c>
      <c r="C16" s="31">
        <v>13</v>
      </c>
      <c r="D16" s="48">
        <v>0.4861111111111111</v>
      </c>
      <c r="E16" s="56">
        <v>88</v>
      </c>
      <c r="F16" s="30">
        <v>5001</v>
      </c>
      <c r="G16" s="125">
        <f t="shared" si="1"/>
        <v>5088</v>
      </c>
      <c r="H16" s="30">
        <v>5090</v>
      </c>
      <c r="I16" s="178" t="s">
        <v>79</v>
      </c>
      <c r="J16" s="190"/>
      <c r="K16" s="96"/>
      <c r="L16" s="96"/>
      <c r="M16" s="96" t="s">
        <v>80</v>
      </c>
      <c r="N16" s="96"/>
      <c r="O16" s="264" t="s">
        <v>138</v>
      </c>
      <c r="P16" s="264" t="s">
        <v>139</v>
      </c>
    </row>
    <row r="17" spans="1:16" ht="15" thickBot="1" x14ac:dyDescent="0.4">
      <c r="A17" s="16" t="s">
        <v>42</v>
      </c>
      <c r="B17" s="17" t="s">
        <v>4</v>
      </c>
      <c r="C17" s="18">
        <v>14</v>
      </c>
      <c r="D17" s="46">
        <v>0.48958333333333331</v>
      </c>
      <c r="E17" s="54">
        <v>30</v>
      </c>
      <c r="F17" s="130">
        <v>5101</v>
      </c>
      <c r="G17" s="130">
        <f t="shared" si="1"/>
        <v>5130</v>
      </c>
      <c r="H17" s="17">
        <v>5130</v>
      </c>
      <c r="I17" s="117" t="s">
        <v>79</v>
      </c>
      <c r="J17" s="187"/>
      <c r="K17" s="117"/>
      <c r="L17" s="117"/>
      <c r="M17" s="117" t="s">
        <v>80</v>
      </c>
      <c r="N17" s="117"/>
      <c r="O17" s="262"/>
      <c r="P17" s="262"/>
    </row>
    <row r="18" spans="1:16" ht="15" thickTop="1" x14ac:dyDescent="0.35">
      <c r="A18" s="29" t="s">
        <v>177</v>
      </c>
      <c r="B18" s="21" t="s">
        <v>3</v>
      </c>
      <c r="C18" s="22">
        <v>11</v>
      </c>
      <c r="D18" s="232">
        <v>0.61458333333333337</v>
      </c>
      <c r="E18" s="233"/>
      <c r="F18" s="234">
        <v>4101</v>
      </c>
      <c r="G18" s="234">
        <v>4101</v>
      </c>
      <c r="H18" s="24"/>
      <c r="I18" s="270" t="s">
        <v>79</v>
      </c>
      <c r="J18" s="235"/>
      <c r="K18" s="235"/>
      <c r="L18" s="236"/>
      <c r="M18" s="236"/>
      <c r="N18" s="236"/>
      <c r="O18" s="264" t="s">
        <v>139</v>
      </c>
      <c r="P18" s="264" t="s">
        <v>141</v>
      </c>
    </row>
    <row r="19" spans="1:16" x14ac:dyDescent="0.35">
      <c r="A19" s="20" t="s">
        <v>78</v>
      </c>
      <c r="B19" s="21" t="s">
        <v>3</v>
      </c>
      <c r="C19" s="22">
        <v>11</v>
      </c>
      <c r="D19" s="44">
        <v>0.61458333333333337</v>
      </c>
      <c r="E19" s="52">
        <v>232</v>
      </c>
      <c r="F19" s="37">
        <v>4102</v>
      </c>
      <c r="G19" s="126">
        <v>4109</v>
      </c>
      <c r="H19" s="2">
        <v>4350</v>
      </c>
      <c r="I19" s="203" t="s">
        <v>79</v>
      </c>
      <c r="J19" s="119"/>
      <c r="K19" s="119"/>
      <c r="L19" s="93"/>
      <c r="M19" s="89" t="s">
        <v>80</v>
      </c>
      <c r="N19" s="93"/>
      <c r="O19" s="260"/>
      <c r="P19" s="260"/>
    </row>
    <row r="20" spans="1:16" x14ac:dyDescent="0.35">
      <c r="A20" s="25" t="s">
        <v>83</v>
      </c>
      <c r="B20" s="2" t="s">
        <v>3</v>
      </c>
      <c r="C20" s="12">
        <v>11</v>
      </c>
      <c r="D20" s="44">
        <v>0.61458333333333337</v>
      </c>
      <c r="E20" s="52"/>
      <c r="F20" s="225">
        <v>4110</v>
      </c>
      <c r="G20" s="2">
        <v>4125</v>
      </c>
      <c r="H20" s="2"/>
      <c r="I20" s="203" t="s">
        <v>79</v>
      </c>
      <c r="J20" s="119"/>
      <c r="K20" s="119"/>
      <c r="L20" s="93"/>
      <c r="M20" s="89" t="s">
        <v>80</v>
      </c>
      <c r="N20" s="93"/>
      <c r="O20" s="260"/>
      <c r="P20" s="260"/>
    </row>
    <row r="21" spans="1:16" x14ac:dyDescent="0.35">
      <c r="A21" s="25" t="s">
        <v>84</v>
      </c>
      <c r="B21" s="2" t="s">
        <v>3</v>
      </c>
      <c r="C21" s="12">
        <v>11</v>
      </c>
      <c r="D21" s="44">
        <v>0.61458333333333337</v>
      </c>
      <c r="E21" s="52"/>
      <c r="F21" s="2">
        <v>4126</v>
      </c>
      <c r="G21" s="2">
        <v>4143</v>
      </c>
      <c r="H21" s="2"/>
      <c r="I21" s="203" t="s">
        <v>79</v>
      </c>
      <c r="J21" s="119"/>
      <c r="K21" s="119"/>
      <c r="L21" s="93"/>
      <c r="M21" s="89" t="s">
        <v>80</v>
      </c>
      <c r="N21" s="93"/>
      <c r="O21" s="260"/>
      <c r="P21" s="260"/>
    </row>
    <row r="22" spans="1:16" x14ac:dyDescent="0.35">
      <c r="A22" s="25" t="s">
        <v>85</v>
      </c>
      <c r="B22" s="2" t="s">
        <v>3</v>
      </c>
      <c r="C22" s="12">
        <v>11</v>
      </c>
      <c r="D22" s="44">
        <v>0.61458333333333337</v>
      </c>
      <c r="E22" s="52"/>
      <c r="F22" s="2">
        <v>4144</v>
      </c>
      <c r="G22" s="2">
        <v>4169</v>
      </c>
      <c r="H22" s="2"/>
      <c r="I22" s="203" t="s">
        <v>79</v>
      </c>
      <c r="J22" s="119"/>
      <c r="K22" s="119"/>
      <c r="L22" s="93"/>
      <c r="M22" s="89" t="s">
        <v>80</v>
      </c>
      <c r="N22" s="93"/>
      <c r="O22" s="260"/>
      <c r="P22" s="260"/>
    </row>
    <row r="23" spans="1:16" x14ac:dyDescent="0.35">
      <c r="A23" s="25" t="s">
        <v>86</v>
      </c>
      <c r="B23" s="2" t="s">
        <v>3</v>
      </c>
      <c r="C23" s="12">
        <v>12</v>
      </c>
      <c r="D23" s="44">
        <v>0.61805555555555558</v>
      </c>
      <c r="E23" s="52"/>
      <c r="F23" s="2">
        <v>4170</v>
      </c>
      <c r="G23" s="2">
        <v>4211</v>
      </c>
      <c r="H23" s="2"/>
      <c r="I23" s="204" t="s">
        <v>79</v>
      </c>
      <c r="J23" s="119"/>
      <c r="K23" s="119"/>
      <c r="L23" s="93"/>
      <c r="M23" s="89" t="s">
        <v>80</v>
      </c>
      <c r="N23" s="93"/>
      <c r="O23" s="260"/>
      <c r="P23" s="260"/>
    </row>
    <row r="24" spans="1:16" x14ac:dyDescent="0.35">
      <c r="A24" s="25" t="s">
        <v>87</v>
      </c>
      <c r="B24" s="2" t="s">
        <v>3</v>
      </c>
      <c r="C24" s="12">
        <v>12</v>
      </c>
      <c r="D24" s="44">
        <v>0.61805555555555558</v>
      </c>
      <c r="E24" s="52"/>
      <c r="F24" s="2">
        <v>4212</v>
      </c>
      <c r="G24" s="2">
        <v>4243</v>
      </c>
      <c r="H24" s="2"/>
      <c r="I24" s="204" t="s">
        <v>79</v>
      </c>
      <c r="J24" s="119"/>
      <c r="K24" s="119"/>
      <c r="L24" s="93"/>
      <c r="M24" s="89" t="s">
        <v>80</v>
      </c>
      <c r="N24" s="93"/>
      <c r="O24" s="260"/>
      <c r="P24" s="260"/>
    </row>
    <row r="25" spans="1:16" x14ac:dyDescent="0.35">
      <c r="A25" s="25" t="s">
        <v>88</v>
      </c>
      <c r="B25" s="2" t="s">
        <v>3</v>
      </c>
      <c r="C25" s="12">
        <v>13</v>
      </c>
      <c r="D25" s="44">
        <v>0.62152777777777779</v>
      </c>
      <c r="E25" s="52"/>
      <c r="F25" s="2">
        <v>4244</v>
      </c>
      <c r="G25" s="2">
        <v>4279</v>
      </c>
      <c r="H25" s="2"/>
      <c r="I25" s="179" t="s">
        <v>79</v>
      </c>
      <c r="J25" s="119"/>
      <c r="K25" s="119"/>
      <c r="L25" s="93"/>
      <c r="M25" s="89" t="s">
        <v>80</v>
      </c>
      <c r="N25" s="93"/>
      <c r="O25" s="260"/>
      <c r="P25" s="260"/>
    </row>
    <row r="26" spans="1:16" x14ac:dyDescent="0.35">
      <c r="A26" s="25" t="s">
        <v>89</v>
      </c>
      <c r="B26" s="2" t="s">
        <v>3</v>
      </c>
      <c r="C26" s="12">
        <v>13</v>
      </c>
      <c r="D26" s="44">
        <v>0.62152777777777779</v>
      </c>
      <c r="E26" s="52"/>
      <c r="F26" s="2">
        <v>4280</v>
      </c>
      <c r="G26" s="2">
        <v>4303</v>
      </c>
      <c r="H26" s="2"/>
      <c r="I26" s="179" t="s">
        <v>79</v>
      </c>
      <c r="J26" s="119"/>
      <c r="K26" s="119"/>
      <c r="L26" s="93"/>
      <c r="M26" s="89" t="s">
        <v>80</v>
      </c>
      <c r="N26" s="93"/>
      <c r="O26" s="260"/>
      <c r="P26" s="260"/>
    </row>
    <row r="27" spans="1:16" x14ac:dyDescent="0.35">
      <c r="A27" s="25" t="s">
        <v>90</v>
      </c>
      <c r="B27" s="2" t="s">
        <v>3</v>
      </c>
      <c r="C27" s="12">
        <v>13</v>
      </c>
      <c r="D27" s="44">
        <v>0.62152777777777779</v>
      </c>
      <c r="E27" s="52"/>
      <c r="F27" s="2">
        <v>4304</v>
      </c>
      <c r="G27" s="2">
        <v>4318</v>
      </c>
      <c r="H27" s="2"/>
      <c r="I27" s="179" t="s">
        <v>79</v>
      </c>
      <c r="J27" s="119"/>
      <c r="K27" s="119"/>
      <c r="L27" s="93"/>
      <c r="M27" s="89" t="s">
        <v>80</v>
      </c>
      <c r="N27" s="93"/>
      <c r="O27" s="260"/>
      <c r="P27" s="260"/>
    </row>
    <row r="28" spans="1:16" x14ac:dyDescent="0.35">
      <c r="A28" s="25" t="s">
        <v>91</v>
      </c>
      <c r="B28" s="2" t="s">
        <v>3</v>
      </c>
      <c r="C28" s="12">
        <v>13</v>
      </c>
      <c r="D28" s="44">
        <v>0.62152777777777779</v>
      </c>
      <c r="E28" s="52"/>
      <c r="F28" s="2">
        <v>4319</v>
      </c>
      <c r="G28" s="2">
        <v>4322</v>
      </c>
      <c r="H28" s="2"/>
      <c r="I28" s="179" t="s">
        <v>79</v>
      </c>
      <c r="J28" s="119"/>
      <c r="K28" s="119"/>
      <c r="L28" s="93"/>
      <c r="M28" s="89" t="s">
        <v>80</v>
      </c>
      <c r="N28" s="93"/>
      <c r="O28" s="260"/>
      <c r="P28" s="260"/>
    </row>
    <row r="29" spans="1:16" x14ac:dyDescent="0.35">
      <c r="A29" s="25" t="s">
        <v>92</v>
      </c>
      <c r="B29" s="2" t="s">
        <v>3</v>
      </c>
      <c r="C29" s="12">
        <v>13</v>
      </c>
      <c r="D29" s="44">
        <v>0.62152777777777779</v>
      </c>
      <c r="E29" s="52"/>
      <c r="F29" s="2">
        <v>4323</v>
      </c>
      <c r="G29" s="2">
        <v>4326</v>
      </c>
      <c r="H29" s="2"/>
      <c r="I29" s="179" t="s">
        <v>79</v>
      </c>
      <c r="J29" s="119"/>
      <c r="K29" s="119"/>
      <c r="L29" s="93"/>
      <c r="M29" s="89" t="s">
        <v>80</v>
      </c>
      <c r="N29" s="93"/>
      <c r="O29" s="260"/>
      <c r="P29" s="260"/>
    </row>
    <row r="30" spans="1:16" ht="15" thickBot="1" x14ac:dyDescent="0.4">
      <c r="A30" s="28" t="s">
        <v>93</v>
      </c>
      <c r="B30" s="64" t="s">
        <v>3</v>
      </c>
      <c r="C30" s="49">
        <v>13</v>
      </c>
      <c r="D30" s="50">
        <v>0.62152777777777779</v>
      </c>
      <c r="E30" s="65"/>
      <c r="F30" s="17">
        <v>0</v>
      </c>
      <c r="G30" s="17">
        <v>0</v>
      </c>
      <c r="H30" s="18"/>
      <c r="I30" s="180" t="s">
        <v>79</v>
      </c>
      <c r="J30" s="120"/>
      <c r="K30" s="120"/>
      <c r="L30" s="91"/>
      <c r="M30" s="115" t="s">
        <v>80</v>
      </c>
      <c r="N30" s="97"/>
      <c r="O30" s="262"/>
      <c r="P30" s="262"/>
    </row>
    <row r="31" spans="1:16" ht="15" thickTop="1" x14ac:dyDescent="0.35">
      <c r="A31" s="239" t="s">
        <v>176</v>
      </c>
      <c r="B31" s="62" t="s">
        <v>4</v>
      </c>
      <c r="C31" s="57"/>
      <c r="D31" s="232">
        <v>0.625</v>
      </c>
      <c r="E31" s="63"/>
      <c r="F31" s="62">
        <v>4351</v>
      </c>
      <c r="G31" s="62">
        <v>4351</v>
      </c>
      <c r="H31" s="24">
        <v>4415</v>
      </c>
      <c r="I31" s="240" t="s">
        <v>79</v>
      </c>
      <c r="J31" s="241"/>
      <c r="K31" s="241"/>
      <c r="L31" s="116"/>
      <c r="M31" s="242"/>
      <c r="N31" s="116"/>
      <c r="O31" s="264" t="s">
        <v>139</v>
      </c>
      <c r="P31" s="264" t="s">
        <v>141</v>
      </c>
    </row>
    <row r="32" spans="1:16" x14ac:dyDescent="0.35">
      <c r="A32" s="25" t="s">
        <v>94</v>
      </c>
      <c r="B32" s="2" t="s">
        <v>4</v>
      </c>
      <c r="C32" s="12">
        <v>14</v>
      </c>
      <c r="D32" s="44">
        <v>0.625</v>
      </c>
      <c r="E32" s="52">
        <v>54</v>
      </c>
      <c r="F32" s="2">
        <v>4352</v>
      </c>
      <c r="G32" s="126">
        <v>4353</v>
      </c>
      <c r="H32" s="2"/>
      <c r="I32" s="172" t="s">
        <v>79</v>
      </c>
      <c r="J32" s="119"/>
      <c r="K32" s="119"/>
      <c r="L32" s="93"/>
      <c r="M32" s="89" t="s">
        <v>80</v>
      </c>
      <c r="N32" s="93"/>
      <c r="O32" s="260"/>
      <c r="P32" s="260"/>
    </row>
    <row r="33" spans="1:16" ht="14.5" customHeight="1" x14ac:dyDescent="0.35">
      <c r="A33" s="25" t="s">
        <v>95</v>
      </c>
      <c r="B33" s="2" t="s">
        <v>4</v>
      </c>
      <c r="C33" s="12">
        <v>14</v>
      </c>
      <c r="D33" s="44">
        <v>0.625</v>
      </c>
      <c r="E33" s="52"/>
      <c r="F33" s="2">
        <v>4354</v>
      </c>
      <c r="G33" s="2">
        <v>4355</v>
      </c>
      <c r="H33" s="2"/>
      <c r="I33" s="172" t="s">
        <v>79</v>
      </c>
      <c r="J33" s="119"/>
      <c r="K33" s="119"/>
      <c r="L33" s="93"/>
      <c r="M33" s="89" t="s">
        <v>80</v>
      </c>
      <c r="N33" s="93"/>
      <c r="O33" s="260"/>
      <c r="P33" s="260"/>
    </row>
    <row r="34" spans="1:16" ht="14.5" customHeight="1" x14ac:dyDescent="0.35">
      <c r="A34" s="25" t="s">
        <v>96</v>
      </c>
      <c r="B34" s="2" t="s">
        <v>4</v>
      </c>
      <c r="C34" s="12">
        <v>14</v>
      </c>
      <c r="D34" s="44">
        <v>0.625</v>
      </c>
      <c r="E34" s="52"/>
      <c r="F34" s="2">
        <v>4356</v>
      </c>
      <c r="G34" s="2">
        <v>4358</v>
      </c>
      <c r="H34" s="2"/>
      <c r="I34" s="172" t="s">
        <v>79</v>
      </c>
      <c r="J34" s="119"/>
      <c r="K34" s="119"/>
      <c r="L34" s="93"/>
      <c r="M34" s="89" t="s">
        <v>80</v>
      </c>
      <c r="N34" s="93"/>
      <c r="O34" s="260"/>
      <c r="P34" s="260"/>
    </row>
    <row r="35" spans="1:16" ht="14.5" customHeight="1" x14ac:dyDescent="0.35">
      <c r="A35" s="25" t="s">
        <v>97</v>
      </c>
      <c r="B35" s="2" t="s">
        <v>4</v>
      </c>
      <c r="C35" s="12">
        <v>14</v>
      </c>
      <c r="D35" s="44">
        <v>0.625</v>
      </c>
      <c r="E35" s="52"/>
      <c r="F35" s="2">
        <v>4359</v>
      </c>
      <c r="G35" s="2">
        <v>4360</v>
      </c>
      <c r="H35" s="2"/>
      <c r="I35" s="172" t="s">
        <v>79</v>
      </c>
      <c r="J35" s="119"/>
      <c r="K35" s="119"/>
      <c r="L35" s="93"/>
      <c r="M35" s="89" t="s">
        <v>80</v>
      </c>
      <c r="N35" s="93"/>
      <c r="O35" s="260"/>
      <c r="P35" s="260"/>
    </row>
    <row r="36" spans="1:16" ht="14.5" customHeight="1" x14ac:dyDescent="0.35">
      <c r="A36" s="25" t="s">
        <v>98</v>
      </c>
      <c r="B36" s="2" t="s">
        <v>4</v>
      </c>
      <c r="C36" s="12">
        <v>14</v>
      </c>
      <c r="D36" s="44">
        <v>0.625</v>
      </c>
      <c r="E36" s="52"/>
      <c r="F36" s="2">
        <v>4361</v>
      </c>
      <c r="G36" s="2">
        <v>4370</v>
      </c>
      <c r="H36" s="2"/>
      <c r="I36" s="172" t="s">
        <v>79</v>
      </c>
      <c r="J36" s="119"/>
      <c r="K36" s="119"/>
      <c r="L36" s="93"/>
      <c r="M36" s="89" t="s">
        <v>80</v>
      </c>
      <c r="N36" s="93"/>
      <c r="O36" s="260"/>
      <c r="P36" s="260"/>
    </row>
    <row r="37" spans="1:16" ht="14.5" customHeight="1" x14ac:dyDescent="0.35">
      <c r="A37" s="25" t="s">
        <v>99</v>
      </c>
      <c r="B37" s="2" t="s">
        <v>4</v>
      </c>
      <c r="C37" s="12">
        <v>14</v>
      </c>
      <c r="D37" s="44">
        <v>0.625</v>
      </c>
      <c r="E37" s="52"/>
      <c r="F37" s="2">
        <v>4371</v>
      </c>
      <c r="G37" s="2">
        <v>4383</v>
      </c>
      <c r="H37" s="2"/>
      <c r="I37" s="172" t="s">
        <v>79</v>
      </c>
      <c r="J37" s="119"/>
      <c r="K37" s="119"/>
      <c r="L37" s="93"/>
      <c r="M37" s="89" t="s">
        <v>80</v>
      </c>
      <c r="N37" s="93"/>
      <c r="O37" s="260"/>
      <c r="P37" s="260"/>
    </row>
    <row r="38" spans="1:16" ht="14.5" customHeight="1" x14ac:dyDescent="0.35">
      <c r="A38" s="25" t="s">
        <v>100</v>
      </c>
      <c r="B38" s="2" t="s">
        <v>4</v>
      </c>
      <c r="C38" s="12">
        <v>14</v>
      </c>
      <c r="D38" s="44">
        <v>0.625</v>
      </c>
      <c r="E38" s="52"/>
      <c r="F38" s="2">
        <v>4384</v>
      </c>
      <c r="G38" s="2">
        <v>4393</v>
      </c>
      <c r="H38" s="2"/>
      <c r="I38" s="172" t="s">
        <v>79</v>
      </c>
      <c r="J38" s="119"/>
      <c r="K38" s="119"/>
      <c r="L38" s="93"/>
      <c r="M38" s="89" t="s">
        <v>80</v>
      </c>
      <c r="N38" s="93"/>
      <c r="O38" s="260"/>
      <c r="P38" s="260"/>
    </row>
    <row r="39" spans="1:16" ht="14.5" customHeight="1" x14ac:dyDescent="0.35">
      <c r="A39" s="25" t="s">
        <v>101</v>
      </c>
      <c r="B39" s="2" t="s">
        <v>4</v>
      </c>
      <c r="C39" s="12">
        <v>14</v>
      </c>
      <c r="D39" s="44">
        <v>0.625</v>
      </c>
      <c r="E39" s="52"/>
      <c r="F39" s="2">
        <v>4395</v>
      </c>
      <c r="G39" s="2">
        <v>4399</v>
      </c>
      <c r="H39" s="2"/>
      <c r="I39" s="172" t="s">
        <v>79</v>
      </c>
      <c r="J39" s="119"/>
      <c r="K39" s="119"/>
      <c r="L39" s="93"/>
      <c r="M39" s="89" t="s">
        <v>80</v>
      </c>
      <c r="N39" s="93"/>
      <c r="O39" s="260"/>
      <c r="P39" s="260"/>
    </row>
    <row r="40" spans="1:16" ht="14.5" customHeight="1" x14ac:dyDescent="0.35">
      <c r="A40" s="25" t="s">
        <v>102</v>
      </c>
      <c r="B40" s="2" t="s">
        <v>4</v>
      </c>
      <c r="C40" s="12">
        <v>14</v>
      </c>
      <c r="D40" s="44">
        <v>0.625</v>
      </c>
      <c r="E40" s="52"/>
      <c r="F40" s="2">
        <v>4400</v>
      </c>
      <c r="G40" s="2">
        <v>4402</v>
      </c>
      <c r="H40" s="12"/>
      <c r="I40" s="172" t="s">
        <v>79</v>
      </c>
      <c r="J40" s="119"/>
      <c r="K40" s="119"/>
      <c r="L40" s="93"/>
      <c r="M40" s="89" t="s">
        <v>80</v>
      </c>
      <c r="N40" s="93"/>
      <c r="O40" s="260"/>
      <c r="P40" s="260"/>
    </row>
    <row r="41" spans="1:16" ht="14.5" customHeight="1" x14ac:dyDescent="0.35">
      <c r="A41" s="25" t="s">
        <v>103</v>
      </c>
      <c r="B41" s="2" t="s">
        <v>4</v>
      </c>
      <c r="C41" s="12">
        <v>14</v>
      </c>
      <c r="D41" s="44">
        <v>0.625</v>
      </c>
      <c r="E41" s="52"/>
      <c r="F41" s="2">
        <v>4403</v>
      </c>
      <c r="G41" s="2">
        <v>4404</v>
      </c>
      <c r="H41" s="2"/>
      <c r="I41" s="172" t="s">
        <v>79</v>
      </c>
      <c r="J41" s="119"/>
      <c r="K41" s="119"/>
      <c r="L41" s="93"/>
      <c r="M41" s="89" t="s">
        <v>80</v>
      </c>
      <c r="N41" s="93"/>
      <c r="O41" s="260"/>
      <c r="P41" s="260"/>
    </row>
    <row r="42" spans="1:16" ht="14.5" customHeight="1" x14ac:dyDescent="0.35">
      <c r="A42" s="25" t="s">
        <v>104</v>
      </c>
      <c r="B42" s="2" t="s">
        <v>4</v>
      </c>
      <c r="C42" s="12">
        <v>14</v>
      </c>
      <c r="D42" s="44">
        <v>0.625</v>
      </c>
      <c r="E42" s="52"/>
      <c r="F42" s="2"/>
      <c r="G42" s="2"/>
      <c r="H42" s="12"/>
      <c r="I42" s="172" t="s">
        <v>79</v>
      </c>
      <c r="J42" s="119"/>
      <c r="K42" s="119"/>
      <c r="L42" s="93"/>
      <c r="M42" s="89" t="s">
        <v>80</v>
      </c>
      <c r="N42" s="93"/>
      <c r="O42" s="260"/>
      <c r="P42" s="260"/>
    </row>
    <row r="43" spans="1:16" ht="15" thickBot="1" x14ac:dyDescent="0.4">
      <c r="A43" s="28" t="s">
        <v>105</v>
      </c>
      <c r="B43" s="64" t="s">
        <v>4</v>
      </c>
      <c r="C43" s="49">
        <v>14</v>
      </c>
      <c r="D43" s="50">
        <v>0.625</v>
      </c>
      <c r="E43" s="65"/>
      <c r="F43" s="17"/>
      <c r="G43" s="17"/>
      <c r="H43" s="18"/>
      <c r="I43" s="173" t="s">
        <v>79</v>
      </c>
      <c r="J43" s="120"/>
      <c r="K43" s="120"/>
      <c r="L43" s="91"/>
      <c r="M43" s="115" t="s">
        <v>80</v>
      </c>
      <c r="N43" s="97"/>
      <c r="O43" s="262"/>
      <c r="P43" s="262"/>
    </row>
    <row r="44" spans="1:16" ht="15" thickTop="1" x14ac:dyDescent="0.35">
      <c r="A44" s="20" t="s">
        <v>106</v>
      </c>
      <c r="B44" s="21" t="s">
        <v>3</v>
      </c>
      <c r="C44" s="22">
        <v>15</v>
      </c>
      <c r="D44" s="47">
        <v>0.63194444444444442</v>
      </c>
      <c r="E44" s="55">
        <v>9</v>
      </c>
      <c r="F44" s="24">
        <v>5701</v>
      </c>
      <c r="G44" s="123">
        <f>F44+E44-1</f>
        <v>5709</v>
      </c>
      <c r="H44" s="21"/>
      <c r="I44" s="237" t="s">
        <v>79</v>
      </c>
      <c r="J44" s="118"/>
      <c r="K44" s="118"/>
      <c r="L44" s="92"/>
      <c r="M44" s="114" t="s">
        <v>80</v>
      </c>
      <c r="N44" s="94"/>
      <c r="O44" s="264" t="s">
        <v>142</v>
      </c>
      <c r="P44" s="260" t="s">
        <v>141</v>
      </c>
    </row>
    <row r="45" spans="1:16" ht="14.5" customHeight="1" x14ac:dyDescent="0.35">
      <c r="A45" s="25" t="s">
        <v>107</v>
      </c>
      <c r="B45" s="2" t="s">
        <v>3</v>
      </c>
      <c r="C45" s="12">
        <v>15</v>
      </c>
      <c r="D45" s="44">
        <v>0.63194444444444442</v>
      </c>
      <c r="E45" s="52">
        <v>6</v>
      </c>
      <c r="F45" s="126">
        <f>+G44+1</f>
        <v>5710</v>
      </c>
      <c r="G45" s="123">
        <f>F45+E45-1</f>
        <v>5715</v>
      </c>
      <c r="H45" s="231">
        <v>5818</v>
      </c>
      <c r="I45" s="176" t="s">
        <v>79</v>
      </c>
      <c r="J45" s="119"/>
      <c r="K45" s="119"/>
      <c r="L45" s="93"/>
      <c r="M45" s="89" t="s">
        <v>80</v>
      </c>
      <c r="N45" s="93"/>
      <c r="O45" s="260"/>
      <c r="P45" s="260"/>
    </row>
    <row r="46" spans="1:16" ht="14.5" customHeight="1" x14ac:dyDescent="0.35">
      <c r="A46" s="25" t="s">
        <v>108</v>
      </c>
      <c r="B46" s="2" t="s">
        <v>3</v>
      </c>
      <c r="C46" s="12">
        <v>15</v>
      </c>
      <c r="D46" s="44">
        <v>0.63194444444444442</v>
      </c>
      <c r="E46" s="52">
        <v>13</v>
      </c>
      <c r="F46" s="126">
        <f t="shared" ref="F46:F51" si="2">+G45+1</f>
        <v>5716</v>
      </c>
      <c r="G46" s="123">
        <f t="shared" ref="G46:G51" si="3">F46+E46-1</f>
        <v>5728</v>
      </c>
      <c r="H46" s="2"/>
      <c r="I46" s="176" t="s">
        <v>79</v>
      </c>
      <c r="J46" s="119"/>
      <c r="K46" s="119"/>
      <c r="L46" s="93"/>
      <c r="M46" s="89" t="s">
        <v>80</v>
      </c>
      <c r="N46" s="93"/>
      <c r="O46" s="260"/>
      <c r="P46" s="260"/>
    </row>
    <row r="47" spans="1:16" ht="14.5" customHeight="1" x14ac:dyDescent="0.35">
      <c r="A47" s="25" t="s">
        <v>109</v>
      </c>
      <c r="B47" s="2" t="s">
        <v>3</v>
      </c>
      <c r="C47" s="12">
        <v>15</v>
      </c>
      <c r="D47" s="44">
        <v>0.63194444444444398</v>
      </c>
      <c r="E47" s="52">
        <v>15</v>
      </c>
      <c r="F47" s="126">
        <f t="shared" si="2"/>
        <v>5729</v>
      </c>
      <c r="G47" s="123">
        <f t="shared" si="3"/>
        <v>5743</v>
      </c>
      <c r="H47" s="2"/>
      <c r="I47" s="176" t="s">
        <v>79</v>
      </c>
      <c r="J47" s="119"/>
      <c r="K47" s="119"/>
      <c r="L47" s="93"/>
      <c r="M47" s="89" t="s">
        <v>80</v>
      </c>
      <c r="N47" s="93"/>
      <c r="O47" s="260"/>
      <c r="P47" s="260"/>
    </row>
    <row r="48" spans="1:16" ht="14.5" customHeight="1" x14ac:dyDescent="0.35">
      <c r="A48" s="25" t="s">
        <v>110</v>
      </c>
      <c r="B48" s="2" t="s">
        <v>3</v>
      </c>
      <c r="C48" s="12">
        <v>15</v>
      </c>
      <c r="D48" s="44">
        <v>0.63194444444444398</v>
      </c>
      <c r="E48" s="52">
        <v>20</v>
      </c>
      <c r="F48" s="126">
        <f t="shared" si="2"/>
        <v>5744</v>
      </c>
      <c r="G48" s="123">
        <f t="shared" si="3"/>
        <v>5763</v>
      </c>
      <c r="H48" s="231">
        <v>5817.5819000000001</v>
      </c>
      <c r="I48" s="176" t="s">
        <v>79</v>
      </c>
      <c r="J48" s="119"/>
      <c r="K48" s="119"/>
      <c r="L48" s="93"/>
      <c r="M48" s="89" t="s">
        <v>80</v>
      </c>
      <c r="N48" s="93"/>
      <c r="O48" s="260"/>
      <c r="P48" s="260"/>
    </row>
    <row r="49" spans="1:16" ht="14.5" customHeight="1" x14ac:dyDescent="0.35">
      <c r="A49" s="25" t="s">
        <v>111</v>
      </c>
      <c r="B49" s="2" t="s">
        <v>3</v>
      </c>
      <c r="C49" s="12">
        <v>15</v>
      </c>
      <c r="D49" s="44">
        <v>0.63194444444444398</v>
      </c>
      <c r="E49" s="52">
        <v>30</v>
      </c>
      <c r="F49" s="126">
        <f t="shared" si="2"/>
        <v>5764</v>
      </c>
      <c r="G49" s="123">
        <f t="shared" si="3"/>
        <v>5793</v>
      </c>
      <c r="H49" s="2"/>
      <c r="I49" s="176" t="s">
        <v>79</v>
      </c>
      <c r="J49" s="119"/>
      <c r="K49" s="119"/>
      <c r="L49" s="93"/>
      <c r="M49" s="89" t="s">
        <v>80</v>
      </c>
      <c r="N49" s="93"/>
      <c r="O49" s="260"/>
      <c r="P49" s="260"/>
    </row>
    <row r="50" spans="1:16" ht="14.5" customHeight="1" x14ac:dyDescent="0.35">
      <c r="A50" s="25" t="s">
        <v>112</v>
      </c>
      <c r="B50" s="2" t="s">
        <v>3</v>
      </c>
      <c r="C50" s="12">
        <v>15</v>
      </c>
      <c r="D50" s="44">
        <v>0.63194444444444398</v>
      </c>
      <c r="E50" s="52">
        <v>18</v>
      </c>
      <c r="F50" s="126">
        <f t="shared" si="2"/>
        <v>5794</v>
      </c>
      <c r="G50" s="123">
        <f t="shared" si="3"/>
        <v>5811</v>
      </c>
      <c r="H50" s="2"/>
      <c r="I50" s="176" t="s">
        <v>79</v>
      </c>
      <c r="J50" s="119"/>
      <c r="K50" s="119"/>
      <c r="L50" s="93"/>
      <c r="M50" s="89" t="s">
        <v>80</v>
      </c>
      <c r="N50" s="93"/>
      <c r="O50" s="260"/>
      <c r="P50" s="260"/>
    </row>
    <row r="51" spans="1:16" ht="14.5" customHeight="1" x14ac:dyDescent="0.35">
      <c r="A51" s="25" t="s">
        <v>113</v>
      </c>
      <c r="B51" s="2" t="s">
        <v>3</v>
      </c>
      <c r="C51" s="12">
        <v>15</v>
      </c>
      <c r="D51" s="44">
        <v>0.63194444444444398</v>
      </c>
      <c r="E51" s="52">
        <v>4</v>
      </c>
      <c r="F51" s="126">
        <f t="shared" si="2"/>
        <v>5812</v>
      </c>
      <c r="G51" s="123">
        <f t="shared" si="3"/>
        <v>5815</v>
      </c>
      <c r="H51" s="2"/>
      <c r="I51" s="176" t="s">
        <v>79</v>
      </c>
      <c r="J51" s="119"/>
      <c r="K51" s="119"/>
      <c r="L51" s="93"/>
      <c r="M51" s="89" t="s">
        <v>80</v>
      </c>
      <c r="N51" s="93"/>
      <c r="O51" s="260"/>
      <c r="P51" s="260"/>
    </row>
    <row r="52" spans="1:16" ht="14.5" customHeight="1" x14ac:dyDescent="0.35">
      <c r="A52" s="25" t="s">
        <v>114</v>
      </c>
      <c r="B52" s="2" t="s">
        <v>3</v>
      </c>
      <c r="C52" s="12">
        <v>15</v>
      </c>
      <c r="D52" s="44">
        <v>0.63194444444444398</v>
      </c>
      <c r="E52" s="193"/>
      <c r="F52" s="194"/>
      <c r="G52" s="194"/>
      <c r="H52" s="194"/>
      <c r="I52" s="176" t="s">
        <v>79</v>
      </c>
      <c r="J52" s="119"/>
      <c r="K52" s="119"/>
      <c r="L52" s="93"/>
      <c r="M52" s="89" t="s">
        <v>80</v>
      </c>
      <c r="N52" s="93"/>
      <c r="O52" s="260"/>
      <c r="P52" s="260"/>
    </row>
    <row r="53" spans="1:16" ht="14.5" customHeight="1" x14ac:dyDescent="0.35">
      <c r="A53" s="25" t="s">
        <v>115</v>
      </c>
      <c r="B53" s="2" t="s">
        <v>3</v>
      </c>
      <c r="C53" s="12">
        <v>15</v>
      </c>
      <c r="D53" s="44">
        <v>0.63194444444444398</v>
      </c>
      <c r="E53" s="193"/>
      <c r="F53" s="194"/>
      <c r="G53" s="194"/>
      <c r="H53" s="194"/>
      <c r="I53" s="176" t="s">
        <v>79</v>
      </c>
      <c r="J53" s="119"/>
      <c r="K53" s="119"/>
      <c r="L53" s="93"/>
      <c r="M53" s="89" t="s">
        <v>80</v>
      </c>
      <c r="N53" s="93"/>
      <c r="O53" s="260"/>
      <c r="P53" s="260"/>
    </row>
    <row r="54" spans="1:16" ht="14.5" customHeight="1" x14ac:dyDescent="0.35">
      <c r="A54" s="25" t="s">
        <v>116</v>
      </c>
      <c r="B54" s="2" t="s">
        <v>3</v>
      </c>
      <c r="C54" s="12">
        <v>15</v>
      </c>
      <c r="D54" s="44">
        <v>0.63194444444444398</v>
      </c>
      <c r="E54" s="193"/>
      <c r="F54" s="194"/>
      <c r="G54" s="194"/>
      <c r="H54" s="194"/>
      <c r="I54" s="176" t="s">
        <v>79</v>
      </c>
      <c r="J54" s="119"/>
      <c r="K54" s="119"/>
      <c r="L54" s="93"/>
      <c r="M54" s="89" t="s">
        <v>80</v>
      </c>
      <c r="N54" s="93"/>
      <c r="O54" s="260"/>
      <c r="P54" s="260"/>
    </row>
    <row r="55" spans="1:16" ht="15" thickBot="1" x14ac:dyDescent="0.4">
      <c r="A55" s="28" t="s">
        <v>117</v>
      </c>
      <c r="B55" s="17" t="s">
        <v>3</v>
      </c>
      <c r="C55" s="49">
        <v>15</v>
      </c>
      <c r="D55" s="50">
        <v>0.63194444444444442</v>
      </c>
      <c r="E55" s="54">
        <v>1</v>
      </c>
      <c r="F55" s="17">
        <v>5816</v>
      </c>
      <c r="G55" s="17">
        <v>5816</v>
      </c>
      <c r="H55" s="18">
        <v>5830</v>
      </c>
      <c r="I55" s="176" t="s">
        <v>79</v>
      </c>
      <c r="J55" s="120"/>
      <c r="K55" s="120"/>
      <c r="L55" s="91"/>
      <c r="M55" s="115" t="s">
        <v>80</v>
      </c>
      <c r="N55" s="97"/>
      <c r="O55" s="262"/>
      <c r="P55" s="262"/>
    </row>
    <row r="56" spans="1:16" ht="15" thickTop="1" x14ac:dyDescent="0.35">
      <c r="A56" s="29" t="s">
        <v>118</v>
      </c>
      <c r="B56" s="62" t="s">
        <v>4</v>
      </c>
      <c r="C56" s="57">
        <v>16</v>
      </c>
      <c r="D56" s="51">
        <v>0.63541666666666663</v>
      </c>
      <c r="E56" s="63">
        <v>4</v>
      </c>
      <c r="F56" s="62">
        <v>5901</v>
      </c>
      <c r="G56" s="123">
        <f>F56+E56-1</f>
        <v>5904</v>
      </c>
      <c r="H56" s="30"/>
      <c r="I56" s="238" t="s">
        <v>79</v>
      </c>
      <c r="J56" s="121"/>
      <c r="K56" s="121"/>
      <c r="L56" s="94"/>
      <c r="M56" s="114" t="s">
        <v>80</v>
      </c>
      <c r="N56" s="92"/>
      <c r="O56" s="264" t="s">
        <v>142</v>
      </c>
      <c r="P56" s="260" t="s">
        <v>141</v>
      </c>
    </row>
    <row r="57" spans="1:16" ht="14.5" customHeight="1" x14ac:dyDescent="0.35">
      <c r="A57" s="25" t="s">
        <v>119</v>
      </c>
      <c r="B57" s="2" t="s">
        <v>4</v>
      </c>
      <c r="C57" s="12">
        <v>16</v>
      </c>
      <c r="D57" s="44">
        <v>0.63541666666666663</v>
      </c>
      <c r="E57" s="52">
        <v>4</v>
      </c>
      <c r="F57" s="126">
        <f>+G56+1</f>
        <v>5905</v>
      </c>
      <c r="G57" s="123">
        <f>F57+E57-1</f>
        <v>5908</v>
      </c>
      <c r="H57" s="2"/>
      <c r="I57" s="174" t="s">
        <v>79</v>
      </c>
      <c r="J57" s="119"/>
      <c r="K57" s="119"/>
      <c r="L57" s="93"/>
      <c r="M57" s="89" t="s">
        <v>80</v>
      </c>
      <c r="N57" s="93"/>
      <c r="O57" s="260"/>
      <c r="P57" s="260"/>
    </row>
    <row r="58" spans="1:16" ht="14.5" customHeight="1" x14ac:dyDescent="0.35">
      <c r="A58" s="25" t="s">
        <v>120</v>
      </c>
      <c r="B58" s="2" t="s">
        <v>4</v>
      </c>
      <c r="C58" s="12">
        <v>16</v>
      </c>
      <c r="D58" s="44">
        <v>0.63541666666666663</v>
      </c>
      <c r="E58" s="52">
        <v>3</v>
      </c>
      <c r="F58" s="126">
        <f t="shared" ref="F58:F62" si="4">+G57+1</f>
        <v>5909</v>
      </c>
      <c r="G58" s="123">
        <f t="shared" ref="G58:G62" si="5">F58+E58-1</f>
        <v>5911</v>
      </c>
      <c r="H58" s="2"/>
      <c r="I58" s="174" t="s">
        <v>79</v>
      </c>
      <c r="J58" s="119"/>
      <c r="K58" s="119"/>
      <c r="L58" s="93"/>
      <c r="M58" s="89" t="s">
        <v>80</v>
      </c>
      <c r="N58" s="93"/>
      <c r="O58" s="260"/>
      <c r="P58" s="260"/>
    </row>
    <row r="59" spans="1:16" ht="14.5" customHeight="1" x14ac:dyDescent="0.35">
      <c r="A59" s="25" t="s">
        <v>121</v>
      </c>
      <c r="B59" s="2" t="s">
        <v>4</v>
      </c>
      <c r="C59" s="12">
        <v>16</v>
      </c>
      <c r="D59" s="44">
        <v>0.63541666666666663</v>
      </c>
      <c r="E59" s="52">
        <v>5</v>
      </c>
      <c r="F59" s="126">
        <f t="shared" si="4"/>
        <v>5912</v>
      </c>
      <c r="G59" s="123">
        <f t="shared" si="5"/>
        <v>5916</v>
      </c>
      <c r="H59" s="2"/>
      <c r="I59" s="174" t="s">
        <v>79</v>
      </c>
      <c r="J59" s="119"/>
      <c r="K59" s="119"/>
      <c r="L59" s="93"/>
      <c r="M59" s="89" t="s">
        <v>80</v>
      </c>
      <c r="N59" s="93"/>
      <c r="O59" s="260"/>
      <c r="P59" s="260"/>
    </row>
    <row r="60" spans="1:16" ht="14.5" customHeight="1" x14ac:dyDescent="0.35">
      <c r="A60" s="25" t="s">
        <v>122</v>
      </c>
      <c r="B60" s="2" t="s">
        <v>4</v>
      </c>
      <c r="C60" s="12">
        <v>16</v>
      </c>
      <c r="D60" s="44">
        <v>0.63541666666666663</v>
      </c>
      <c r="E60" s="52">
        <v>6</v>
      </c>
      <c r="F60" s="126">
        <f t="shared" si="4"/>
        <v>5917</v>
      </c>
      <c r="G60" s="123">
        <f t="shared" si="5"/>
        <v>5922</v>
      </c>
      <c r="H60" s="2"/>
      <c r="I60" s="174" t="s">
        <v>79</v>
      </c>
      <c r="J60" s="119"/>
      <c r="K60" s="119"/>
      <c r="L60" s="93"/>
      <c r="M60" s="89" t="s">
        <v>80</v>
      </c>
      <c r="N60" s="93"/>
      <c r="O60" s="260"/>
      <c r="P60" s="260"/>
    </row>
    <row r="61" spans="1:16" ht="14.5" customHeight="1" x14ac:dyDescent="0.35">
      <c r="A61" s="25" t="s">
        <v>123</v>
      </c>
      <c r="B61" s="2" t="s">
        <v>4</v>
      </c>
      <c r="C61" s="12">
        <v>16</v>
      </c>
      <c r="D61" s="44">
        <v>0.63541666666666663</v>
      </c>
      <c r="E61" s="52">
        <v>6</v>
      </c>
      <c r="F61" s="126">
        <f t="shared" si="4"/>
        <v>5923</v>
      </c>
      <c r="G61" s="123">
        <f t="shared" si="5"/>
        <v>5928</v>
      </c>
      <c r="H61" s="2"/>
      <c r="I61" s="174" t="s">
        <v>79</v>
      </c>
      <c r="J61" s="119"/>
      <c r="K61" s="119"/>
      <c r="L61" s="93"/>
      <c r="M61" s="89" t="s">
        <v>80</v>
      </c>
      <c r="N61" s="93"/>
      <c r="O61" s="260"/>
      <c r="P61" s="260"/>
    </row>
    <row r="62" spans="1:16" ht="14.5" customHeight="1" x14ac:dyDescent="0.35">
      <c r="A62" s="25" t="s">
        <v>124</v>
      </c>
      <c r="B62" s="2" t="s">
        <v>4</v>
      </c>
      <c r="C62" s="12">
        <v>16</v>
      </c>
      <c r="D62" s="44">
        <v>0.63541666666666663</v>
      </c>
      <c r="E62" s="52">
        <v>1</v>
      </c>
      <c r="F62" s="126">
        <f t="shared" si="4"/>
        <v>5929</v>
      </c>
      <c r="G62" s="123">
        <f t="shared" si="5"/>
        <v>5929</v>
      </c>
      <c r="H62" s="2">
        <v>5940</v>
      </c>
      <c r="I62" s="174" t="s">
        <v>79</v>
      </c>
      <c r="J62" s="119"/>
      <c r="K62" s="119"/>
      <c r="L62" s="93"/>
      <c r="M62" s="89" t="s">
        <v>80</v>
      </c>
      <c r="N62" s="93"/>
      <c r="O62" s="260"/>
      <c r="P62" s="260"/>
    </row>
    <row r="63" spans="1:16" ht="14.5" customHeight="1" x14ac:dyDescent="0.35">
      <c r="A63" s="25" t="s">
        <v>125</v>
      </c>
      <c r="B63" s="2" t="s">
        <v>4</v>
      </c>
      <c r="C63" s="12">
        <v>16</v>
      </c>
      <c r="D63" s="44">
        <v>0.63541666666666663</v>
      </c>
      <c r="E63" s="193"/>
      <c r="F63" s="194"/>
      <c r="G63" s="194"/>
      <c r="H63" s="194"/>
      <c r="I63" s="174" t="s">
        <v>79</v>
      </c>
      <c r="J63" s="119"/>
      <c r="K63" s="119"/>
      <c r="L63" s="93"/>
      <c r="M63" s="89" t="s">
        <v>80</v>
      </c>
      <c r="N63" s="93"/>
      <c r="O63" s="260"/>
      <c r="P63" s="260"/>
    </row>
    <row r="64" spans="1:16" ht="14.5" customHeight="1" x14ac:dyDescent="0.35">
      <c r="A64" s="25" t="s">
        <v>126</v>
      </c>
      <c r="B64" s="2" t="s">
        <v>4</v>
      </c>
      <c r="C64" s="12">
        <v>16</v>
      </c>
      <c r="D64" s="44">
        <v>0.63541666666666663</v>
      </c>
      <c r="E64" s="193"/>
      <c r="F64" s="194"/>
      <c r="G64" s="194"/>
      <c r="H64" s="195"/>
      <c r="I64" s="174" t="s">
        <v>79</v>
      </c>
      <c r="J64" s="119"/>
      <c r="K64" s="119"/>
      <c r="L64" s="93"/>
      <c r="M64" s="89" t="s">
        <v>80</v>
      </c>
      <c r="N64" s="93"/>
      <c r="O64" s="260"/>
      <c r="P64" s="260"/>
    </row>
    <row r="65" spans="1:16" ht="14.5" customHeight="1" x14ac:dyDescent="0.35">
      <c r="A65" s="25" t="s">
        <v>127</v>
      </c>
      <c r="B65" s="2" t="s">
        <v>4</v>
      </c>
      <c r="C65" s="12">
        <v>16</v>
      </c>
      <c r="D65" s="44">
        <v>0.63541666666666663</v>
      </c>
      <c r="E65" s="193"/>
      <c r="F65" s="194"/>
      <c r="G65" s="194"/>
      <c r="H65" s="194"/>
      <c r="I65" s="174" t="s">
        <v>79</v>
      </c>
      <c r="J65" s="119"/>
      <c r="K65" s="119"/>
      <c r="L65" s="93"/>
      <c r="M65" s="89" t="s">
        <v>80</v>
      </c>
      <c r="N65" s="93"/>
      <c r="O65" s="260"/>
      <c r="P65" s="260"/>
    </row>
    <row r="66" spans="1:16" ht="14.5" customHeight="1" x14ac:dyDescent="0.35">
      <c r="A66" s="25" t="s">
        <v>128</v>
      </c>
      <c r="B66" s="2" t="s">
        <v>4</v>
      </c>
      <c r="C66" s="12">
        <v>16</v>
      </c>
      <c r="D66" s="44">
        <v>0.63541666666666663</v>
      </c>
      <c r="E66" s="193"/>
      <c r="F66" s="194"/>
      <c r="G66" s="194"/>
      <c r="H66" s="195"/>
      <c r="I66" s="174" t="s">
        <v>79</v>
      </c>
      <c r="J66" s="119"/>
      <c r="K66" s="119"/>
      <c r="L66" s="93"/>
      <c r="M66" s="89" t="s">
        <v>80</v>
      </c>
      <c r="N66" s="93"/>
      <c r="O66" s="260"/>
      <c r="P66" s="260"/>
    </row>
    <row r="67" spans="1:16" ht="15" thickBot="1" x14ac:dyDescent="0.4">
      <c r="A67" s="28" t="s">
        <v>129</v>
      </c>
      <c r="B67" s="64" t="s">
        <v>4</v>
      </c>
      <c r="C67" s="49">
        <v>16</v>
      </c>
      <c r="D67" s="50">
        <v>0.63541666666666663</v>
      </c>
      <c r="E67" s="196"/>
      <c r="F67" s="197"/>
      <c r="G67" s="198"/>
      <c r="H67" s="199"/>
      <c r="I67" s="175" t="s">
        <v>79</v>
      </c>
      <c r="J67" s="120"/>
      <c r="K67" s="120"/>
      <c r="L67" s="91"/>
      <c r="M67" s="115" t="s">
        <v>80</v>
      </c>
      <c r="N67" s="91"/>
      <c r="O67" s="262"/>
      <c r="P67" s="262"/>
    </row>
  </sheetData>
  <mergeCells count="14">
    <mergeCell ref="O4:O11"/>
    <mergeCell ref="P14:P15"/>
    <mergeCell ref="P16:P17"/>
    <mergeCell ref="P56:P67"/>
    <mergeCell ref="P44:P55"/>
    <mergeCell ref="O18:O30"/>
    <mergeCell ref="P18:P30"/>
    <mergeCell ref="O31:O43"/>
    <mergeCell ref="P31:P43"/>
    <mergeCell ref="P4:P11"/>
    <mergeCell ref="O14:O15"/>
    <mergeCell ref="O16:O17"/>
    <mergeCell ref="O44:O55"/>
    <mergeCell ref="O56:O67"/>
  </mergeCells>
  <pageMargins left="0" right="0" top="0" bottom="0" header="0.31496062992125984" footer="0.31496062992125984"/>
  <pageSetup paperSize="9" scale="66" fitToHeight="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1C5C4-D463-4F54-AD4B-CA82915C865B}">
  <dimension ref="A1:M43"/>
  <sheetViews>
    <sheetView topLeftCell="A19" zoomScale="90" zoomScaleNormal="90" workbookViewId="0">
      <selection activeCell="A29" sqref="A29:M43"/>
    </sheetView>
  </sheetViews>
  <sheetFormatPr baseColWidth="10" defaultRowHeight="14.5" x14ac:dyDescent="0.35"/>
  <cols>
    <col min="2" max="2" width="16.6328125" bestFit="1" customWidth="1"/>
    <col min="3" max="5" width="10.90625" style="1"/>
    <col min="6" max="6" width="11.90625" style="1" bestFit="1" customWidth="1"/>
    <col min="7" max="7" width="12.1796875" style="1" bestFit="1" customWidth="1"/>
    <col min="8" max="12" width="10.90625" style="1"/>
  </cols>
  <sheetData>
    <row r="1" spans="1:13" x14ac:dyDescent="0.35">
      <c r="A1" s="5" t="s">
        <v>144</v>
      </c>
      <c r="B1" s="5" t="s">
        <v>144</v>
      </c>
      <c r="C1" s="5" t="s">
        <v>145</v>
      </c>
      <c r="D1" s="5" t="s">
        <v>147</v>
      </c>
      <c r="E1" s="5" t="s">
        <v>148</v>
      </c>
      <c r="F1" s="5" t="s">
        <v>149</v>
      </c>
      <c r="G1" s="5" t="s">
        <v>150</v>
      </c>
      <c r="H1" s="5" t="s">
        <v>151</v>
      </c>
      <c r="I1" s="5" t="s">
        <v>152</v>
      </c>
      <c r="J1" s="5" t="s">
        <v>153</v>
      </c>
      <c r="K1" s="5" t="s">
        <v>170</v>
      </c>
      <c r="L1" s="5" t="s">
        <v>169</v>
      </c>
      <c r="M1" s="5" t="s">
        <v>154</v>
      </c>
    </row>
    <row r="2" spans="1:13" x14ac:dyDescent="0.35">
      <c r="A2" s="3" t="s">
        <v>173</v>
      </c>
      <c r="B2" s="3" t="s">
        <v>158</v>
      </c>
      <c r="C2" s="226" t="s">
        <v>174</v>
      </c>
      <c r="D2" s="2">
        <v>1001</v>
      </c>
      <c r="E2" s="2">
        <v>1090</v>
      </c>
      <c r="F2" s="2" t="s">
        <v>41</v>
      </c>
      <c r="G2" s="2" t="s">
        <v>32</v>
      </c>
      <c r="H2" s="6" t="s">
        <v>40</v>
      </c>
      <c r="I2" s="2" t="s">
        <v>32</v>
      </c>
      <c r="J2" s="2" t="s">
        <v>40</v>
      </c>
      <c r="K2" s="226" t="s">
        <v>32</v>
      </c>
      <c r="L2" s="225" t="s">
        <v>175</v>
      </c>
      <c r="M2" s="226" t="s">
        <v>32</v>
      </c>
    </row>
    <row r="3" spans="1:13" x14ac:dyDescent="0.35">
      <c r="A3" s="3" t="s">
        <v>173</v>
      </c>
      <c r="B3" s="3" t="s">
        <v>159</v>
      </c>
      <c r="C3" s="226" t="s">
        <v>174</v>
      </c>
      <c r="D3" s="2">
        <v>1101</v>
      </c>
      <c r="E3" s="2">
        <v>1125</v>
      </c>
      <c r="F3" s="2" t="s">
        <v>41</v>
      </c>
      <c r="G3" s="2" t="s">
        <v>32</v>
      </c>
      <c r="H3" s="6" t="s">
        <v>40</v>
      </c>
      <c r="I3" s="2" t="s">
        <v>32</v>
      </c>
      <c r="J3" s="2" t="s">
        <v>40</v>
      </c>
      <c r="K3" s="226" t="s">
        <v>32</v>
      </c>
      <c r="L3" s="225" t="s">
        <v>175</v>
      </c>
      <c r="M3" s="226" t="s">
        <v>32</v>
      </c>
    </row>
    <row r="4" spans="1:13" x14ac:dyDescent="0.35">
      <c r="A4" s="3" t="s">
        <v>173</v>
      </c>
      <c r="B4" s="3" t="s">
        <v>160</v>
      </c>
      <c r="C4" s="226" t="s">
        <v>174</v>
      </c>
      <c r="D4" s="2">
        <v>1151</v>
      </c>
      <c r="E4" s="2">
        <v>1170</v>
      </c>
      <c r="F4" s="2" t="s">
        <v>41</v>
      </c>
      <c r="G4" s="2" t="s">
        <v>32</v>
      </c>
      <c r="H4" s="6" t="s">
        <v>40</v>
      </c>
      <c r="I4" s="2" t="s">
        <v>32</v>
      </c>
      <c r="J4" s="2" t="s">
        <v>40</v>
      </c>
      <c r="K4" s="226" t="s">
        <v>32</v>
      </c>
      <c r="L4" s="225" t="s">
        <v>171</v>
      </c>
      <c r="M4" s="226" t="s">
        <v>32</v>
      </c>
    </row>
    <row r="5" spans="1:13" x14ac:dyDescent="0.35">
      <c r="A5" s="3" t="s">
        <v>173</v>
      </c>
      <c r="B5" s="3" t="s">
        <v>161</v>
      </c>
      <c r="C5" s="226" t="s">
        <v>174</v>
      </c>
      <c r="D5" s="61">
        <v>1201</v>
      </c>
      <c r="E5" s="71">
        <v>1230</v>
      </c>
      <c r="F5" s="2" t="s">
        <v>32</v>
      </c>
      <c r="G5" s="2" t="s">
        <v>32</v>
      </c>
      <c r="H5" s="6" t="s">
        <v>40</v>
      </c>
      <c r="I5" s="2" t="s">
        <v>32</v>
      </c>
      <c r="J5" s="2" t="s">
        <v>40</v>
      </c>
      <c r="K5" s="226" t="s">
        <v>32</v>
      </c>
      <c r="L5" s="225" t="s">
        <v>171</v>
      </c>
      <c r="M5" s="226" t="s">
        <v>32</v>
      </c>
    </row>
    <row r="6" spans="1:13" x14ac:dyDescent="0.35">
      <c r="A6" s="3" t="s">
        <v>173</v>
      </c>
      <c r="B6" s="3" t="s">
        <v>162</v>
      </c>
      <c r="C6" s="226" t="s">
        <v>174</v>
      </c>
      <c r="D6" s="61">
        <v>1301</v>
      </c>
      <c r="E6" s="71">
        <v>1345</v>
      </c>
      <c r="F6" s="2" t="s">
        <v>32</v>
      </c>
      <c r="G6" s="2" t="s">
        <v>32</v>
      </c>
      <c r="H6" s="6" t="s">
        <v>40</v>
      </c>
      <c r="I6" s="2" t="s">
        <v>32</v>
      </c>
      <c r="J6" s="2" t="s">
        <v>40</v>
      </c>
      <c r="K6" s="226" t="s">
        <v>32</v>
      </c>
      <c r="L6" s="225" t="s">
        <v>171</v>
      </c>
      <c r="M6" s="226" t="s">
        <v>32</v>
      </c>
    </row>
    <row r="7" spans="1:13" x14ac:dyDescent="0.35">
      <c r="A7" s="3" t="s">
        <v>173</v>
      </c>
      <c r="B7" s="3" t="s">
        <v>163</v>
      </c>
      <c r="C7" s="226" t="s">
        <v>174</v>
      </c>
      <c r="D7" s="2">
        <v>1401</v>
      </c>
      <c r="E7" s="71">
        <v>1465</v>
      </c>
      <c r="F7" s="2" t="s">
        <v>32</v>
      </c>
      <c r="G7" s="2" t="s">
        <v>32</v>
      </c>
      <c r="H7" s="6" t="s">
        <v>40</v>
      </c>
      <c r="I7" s="2" t="s">
        <v>32</v>
      </c>
      <c r="J7" s="2" t="s">
        <v>40</v>
      </c>
      <c r="K7" s="226" t="s">
        <v>32</v>
      </c>
      <c r="L7" s="225" t="s">
        <v>171</v>
      </c>
      <c r="M7" s="226" t="s">
        <v>32</v>
      </c>
    </row>
    <row r="8" spans="1:13" x14ac:dyDescent="0.35">
      <c r="A8" s="3" t="s">
        <v>173</v>
      </c>
      <c r="B8" s="3" t="s">
        <v>164</v>
      </c>
      <c r="C8" s="226" t="s">
        <v>174</v>
      </c>
      <c r="D8" s="2">
        <v>1501</v>
      </c>
      <c r="E8" s="71">
        <v>1510</v>
      </c>
      <c r="F8" s="2" t="s">
        <v>32</v>
      </c>
      <c r="G8" s="2" t="s">
        <v>32</v>
      </c>
      <c r="H8" s="6" t="s">
        <v>40</v>
      </c>
      <c r="I8" s="2" t="s">
        <v>32</v>
      </c>
      <c r="J8" s="2" t="s">
        <v>40</v>
      </c>
      <c r="K8" s="226" t="s">
        <v>32</v>
      </c>
      <c r="L8" s="225" t="s">
        <v>171</v>
      </c>
      <c r="M8" s="226" t="s">
        <v>32</v>
      </c>
    </row>
    <row r="9" spans="1:13" x14ac:dyDescent="0.35">
      <c r="A9" s="3" t="s">
        <v>173</v>
      </c>
      <c r="B9" s="3" t="s">
        <v>165</v>
      </c>
      <c r="C9" s="226" t="s">
        <v>174</v>
      </c>
      <c r="D9" s="2">
        <v>1551</v>
      </c>
      <c r="E9" s="71">
        <v>1585</v>
      </c>
      <c r="F9" s="2" t="s">
        <v>32</v>
      </c>
      <c r="G9" s="2" t="s">
        <v>32</v>
      </c>
      <c r="H9" s="6" t="s">
        <v>40</v>
      </c>
      <c r="I9" s="2" t="s">
        <v>32</v>
      </c>
      <c r="J9" s="2" t="s">
        <v>40</v>
      </c>
      <c r="K9" s="226" t="s">
        <v>32</v>
      </c>
      <c r="L9" s="225" t="s">
        <v>171</v>
      </c>
      <c r="M9" s="226" t="s">
        <v>32</v>
      </c>
    </row>
    <row r="10" spans="1:13" x14ac:dyDescent="0.35">
      <c r="A10" s="3" t="s">
        <v>173</v>
      </c>
      <c r="B10" s="3" t="s">
        <v>166</v>
      </c>
      <c r="C10" s="226" t="s">
        <v>174</v>
      </c>
      <c r="D10" s="37">
        <v>1601</v>
      </c>
      <c r="E10" s="227">
        <v>1640</v>
      </c>
      <c r="F10" s="2" t="s">
        <v>32</v>
      </c>
      <c r="G10" s="2" t="s">
        <v>32</v>
      </c>
      <c r="H10" s="6" t="s">
        <v>40</v>
      </c>
      <c r="I10" s="2" t="s">
        <v>32</v>
      </c>
      <c r="J10" s="2" t="s">
        <v>40</v>
      </c>
      <c r="K10" s="226" t="s">
        <v>32</v>
      </c>
      <c r="L10" s="225" t="s">
        <v>171</v>
      </c>
      <c r="M10" s="226" t="s">
        <v>32</v>
      </c>
    </row>
    <row r="11" spans="1:13" x14ac:dyDescent="0.35">
      <c r="A11" s="3" t="s">
        <v>173</v>
      </c>
      <c r="B11" s="3" t="s">
        <v>167</v>
      </c>
      <c r="C11" s="226" t="s">
        <v>174</v>
      </c>
      <c r="D11" s="222">
        <v>1701</v>
      </c>
      <c r="E11" s="222">
        <v>1870</v>
      </c>
      <c r="F11" s="2" t="s">
        <v>41</v>
      </c>
      <c r="G11" s="2" t="s">
        <v>32</v>
      </c>
      <c r="H11" s="6" t="s">
        <v>40</v>
      </c>
      <c r="I11" s="2" t="s">
        <v>32</v>
      </c>
      <c r="J11" s="2" t="s">
        <v>40</v>
      </c>
      <c r="K11" s="226" t="s">
        <v>32</v>
      </c>
      <c r="L11" s="225" t="s">
        <v>171</v>
      </c>
      <c r="M11" s="226" t="s">
        <v>32</v>
      </c>
    </row>
    <row r="12" spans="1:13" x14ac:dyDescent="0.35">
      <c r="A12" s="3" t="s">
        <v>173</v>
      </c>
      <c r="B12" s="3" t="s">
        <v>168</v>
      </c>
      <c r="C12" s="226" t="s">
        <v>174</v>
      </c>
      <c r="D12" s="222">
        <v>1901</v>
      </c>
      <c r="E12" s="222">
        <v>1960</v>
      </c>
      <c r="F12" s="2" t="s">
        <v>41</v>
      </c>
      <c r="G12" s="2" t="s">
        <v>32</v>
      </c>
      <c r="H12" s="6" t="s">
        <v>40</v>
      </c>
      <c r="I12" s="2" t="s">
        <v>32</v>
      </c>
      <c r="J12" s="2" t="s">
        <v>40</v>
      </c>
      <c r="K12" s="226" t="s">
        <v>32</v>
      </c>
      <c r="L12" s="225" t="s">
        <v>171</v>
      </c>
      <c r="M12" s="226" t="s">
        <v>32</v>
      </c>
    </row>
    <row r="14" spans="1:13" x14ac:dyDescent="0.35">
      <c r="A14" s="3" t="s">
        <v>12</v>
      </c>
      <c r="B14" s="224" t="s">
        <v>155</v>
      </c>
      <c r="C14" s="87" t="s">
        <v>172</v>
      </c>
      <c r="D14" s="87" t="s">
        <v>72</v>
      </c>
      <c r="E14" s="87" t="s">
        <v>72</v>
      </c>
      <c r="F14" s="87" t="s">
        <v>72</v>
      </c>
      <c r="G14" s="87" t="s">
        <v>40</v>
      </c>
      <c r="H14" s="87" t="s">
        <v>72</v>
      </c>
      <c r="I14" s="87" t="s">
        <v>72</v>
      </c>
      <c r="J14" s="87" t="s">
        <v>72</v>
      </c>
      <c r="K14" s="87" t="s">
        <v>32</v>
      </c>
      <c r="L14" s="225" t="s">
        <v>175</v>
      </c>
      <c r="M14" s="6" t="s">
        <v>40</v>
      </c>
    </row>
    <row r="15" spans="1:13" x14ac:dyDescent="0.35">
      <c r="A15" s="3" t="s">
        <v>12</v>
      </c>
      <c r="B15" s="3" t="s">
        <v>156</v>
      </c>
      <c r="C15" s="87" t="s">
        <v>172</v>
      </c>
      <c r="D15" s="2">
        <v>2101</v>
      </c>
      <c r="E15" s="2">
        <v>2250</v>
      </c>
      <c r="F15" s="2" t="s">
        <v>80</v>
      </c>
      <c r="G15" s="2" t="s">
        <v>80</v>
      </c>
      <c r="H15" s="2" t="s">
        <v>32</v>
      </c>
      <c r="I15" s="2" t="s">
        <v>32</v>
      </c>
      <c r="J15" s="2" t="s">
        <v>40</v>
      </c>
      <c r="K15" s="87" t="s">
        <v>32</v>
      </c>
      <c r="L15" s="225" t="s">
        <v>171</v>
      </c>
      <c r="M15" s="6" t="s">
        <v>40</v>
      </c>
    </row>
    <row r="16" spans="1:13" x14ac:dyDescent="0.35">
      <c r="A16" s="3" t="s">
        <v>12</v>
      </c>
      <c r="B16" s="3" t="s">
        <v>157</v>
      </c>
      <c r="C16" s="87" t="s">
        <v>172</v>
      </c>
      <c r="D16" s="2">
        <v>2301</v>
      </c>
      <c r="E16" s="2">
        <v>2390</v>
      </c>
      <c r="F16" s="2" t="s">
        <v>80</v>
      </c>
      <c r="G16" s="2" t="s">
        <v>80</v>
      </c>
      <c r="H16" s="2" t="s">
        <v>32</v>
      </c>
      <c r="I16" s="2" t="s">
        <v>32</v>
      </c>
      <c r="J16" s="2" t="s">
        <v>40</v>
      </c>
      <c r="K16" s="87" t="s">
        <v>32</v>
      </c>
      <c r="L16" s="225" t="s">
        <v>171</v>
      </c>
      <c r="M16" s="6" t="s">
        <v>40</v>
      </c>
    </row>
    <row r="17" spans="1:13" x14ac:dyDescent="0.35">
      <c r="A17" s="3" t="s">
        <v>12</v>
      </c>
      <c r="B17" s="3" t="s">
        <v>158</v>
      </c>
      <c r="C17" s="87" t="s">
        <v>172</v>
      </c>
      <c r="D17" s="2">
        <v>3001</v>
      </c>
      <c r="E17" s="2">
        <v>3060</v>
      </c>
      <c r="F17" s="2" t="s">
        <v>80</v>
      </c>
      <c r="G17" s="2" t="s">
        <v>80</v>
      </c>
      <c r="H17" s="2" t="s">
        <v>32</v>
      </c>
      <c r="I17" s="2" t="s">
        <v>32</v>
      </c>
      <c r="J17" s="2" t="s">
        <v>40</v>
      </c>
      <c r="K17" s="87" t="s">
        <v>32</v>
      </c>
      <c r="L17" s="225" t="s">
        <v>175</v>
      </c>
      <c r="M17" s="6" t="s">
        <v>40</v>
      </c>
    </row>
    <row r="18" spans="1:13" x14ac:dyDescent="0.35">
      <c r="A18" s="3" t="s">
        <v>12</v>
      </c>
      <c r="B18" s="3" t="s">
        <v>159</v>
      </c>
      <c r="C18" s="87" t="s">
        <v>172</v>
      </c>
      <c r="D18" s="2">
        <v>3101</v>
      </c>
      <c r="E18" s="2">
        <v>3130</v>
      </c>
      <c r="F18" s="2" t="s">
        <v>80</v>
      </c>
      <c r="G18" s="2" t="s">
        <v>80</v>
      </c>
      <c r="H18" s="2" t="s">
        <v>32</v>
      </c>
      <c r="I18" s="2" t="s">
        <v>32</v>
      </c>
      <c r="J18" s="2" t="s">
        <v>40</v>
      </c>
      <c r="K18" s="87" t="s">
        <v>32</v>
      </c>
      <c r="L18" s="225" t="s">
        <v>175</v>
      </c>
      <c r="M18" s="6" t="s">
        <v>40</v>
      </c>
    </row>
    <row r="19" spans="1:13" x14ac:dyDescent="0.35">
      <c r="A19" s="3" t="s">
        <v>12</v>
      </c>
      <c r="B19" s="3" t="s">
        <v>160</v>
      </c>
      <c r="C19" s="87" t="s">
        <v>172</v>
      </c>
      <c r="D19" s="2">
        <v>3151</v>
      </c>
      <c r="E19" s="2">
        <v>3160</v>
      </c>
      <c r="F19" s="2" t="s">
        <v>80</v>
      </c>
      <c r="G19" s="2" t="s">
        <v>80</v>
      </c>
      <c r="H19" s="2" t="s">
        <v>32</v>
      </c>
      <c r="I19" s="2" t="s">
        <v>32</v>
      </c>
      <c r="J19" s="2" t="s">
        <v>40</v>
      </c>
      <c r="K19" s="87" t="s">
        <v>32</v>
      </c>
      <c r="L19" s="225" t="s">
        <v>171</v>
      </c>
      <c r="M19" s="6" t="s">
        <v>40</v>
      </c>
    </row>
    <row r="20" spans="1:13" x14ac:dyDescent="0.35">
      <c r="A20" s="3" t="s">
        <v>12</v>
      </c>
      <c r="B20" s="3" t="s">
        <v>161</v>
      </c>
      <c r="C20" s="87" t="s">
        <v>172</v>
      </c>
      <c r="D20" s="61">
        <v>3201</v>
      </c>
      <c r="E20" s="124">
        <v>3230</v>
      </c>
      <c r="F20" s="2" t="s">
        <v>32</v>
      </c>
      <c r="G20" s="2" t="s">
        <v>32</v>
      </c>
      <c r="H20" s="2" t="s">
        <v>32</v>
      </c>
      <c r="I20" s="2" t="s">
        <v>32</v>
      </c>
      <c r="J20" s="2" t="s">
        <v>40</v>
      </c>
      <c r="K20" s="87" t="s">
        <v>32</v>
      </c>
      <c r="L20" s="225" t="s">
        <v>171</v>
      </c>
      <c r="M20" s="6" t="s">
        <v>40</v>
      </c>
    </row>
    <row r="21" spans="1:13" x14ac:dyDescent="0.35">
      <c r="A21" s="3" t="s">
        <v>12</v>
      </c>
      <c r="B21" s="3" t="s">
        <v>162</v>
      </c>
      <c r="C21" s="87" t="s">
        <v>172</v>
      </c>
      <c r="D21" s="61">
        <v>3301</v>
      </c>
      <c r="E21" s="124">
        <v>3360</v>
      </c>
      <c r="F21" s="2" t="s">
        <v>32</v>
      </c>
      <c r="G21" s="2" t="s">
        <v>32</v>
      </c>
      <c r="H21" s="2" t="s">
        <v>32</v>
      </c>
      <c r="I21" s="2" t="s">
        <v>32</v>
      </c>
      <c r="J21" s="2" t="s">
        <v>40</v>
      </c>
      <c r="K21" s="87" t="s">
        <v>32</v>
      </c>
      <c r="L21" s="225" t="s">
        <v>171</v>
      </c>
      <c r="M21" s="6" t="s">
        <v>40</v>
      </c>
    </row>
    <row r="22" spans="1:13" x14ac:dyDescent="0.35">
      <c r="A22" s="3" t="s">
        <v>12</v>
      </c>
      <c r="B22" s="3" t="s">
        <v>163</v>
      </c>
      <c r="C22" s="87" t="s">
        <v>172</v>
      </c>
      <c r="D22" s="2">
        <v>3401</v>
      </c>
      <c r="E22" s="124">
        <v>3460</v>
      </c>
      <c r="F22" s="2" t="s">
        <v>32</v>
      </c>
      <c r="G22" s="2" t="s">
        <v>32</v>
      </c>
      <c r="H22" s="2" t="s">
        <v>32</v>
      </c>
      <c r="I22" s="2" t="s">
        <v>32</v>
      </c>
      <c r="J22" s="2" t="s">
        <v>40</v>
      </c>
      <c r="K22" s="87" t="s">
        <v>32</v>
      </c>
      <c r="L22" s="225" t="s">
        <v>171</v>
      </c>
      <c r="M22" s="6" t="s">
        <v>40</v>
      </c>
    </row>
    <row r="23" spans="1:13" x14ac:dyDescent="0.35">
      <c r="A23" s="3" t="s">
        <v>12</v>
      </c>
      <c r="B23" s="3" t="s">
        <v>164</v>
      </c>
      <c r="C23" s="87" t="s">
        <v>172</v>
      </c>
      <c r="D23" s="2">
        <v>3501</v>
      </c>
      <c r="E23" s="124">
        <v>3515</v>
      </c>
      <c r="F23" s="2" t="s">
        <v>32</v>
      </c>
      <c r="G23" s="2" t="s">
        <v>32</v>
      </c>
      <c r="H23" s="2" t="s">
        <v>32</v>
      </c>
      <c r="I23" s="2" t="s">
        <v>32</v>
      </c>
      <c r="J23" s="2" t="s">
        <v>40</v>
      </c>
      <c r="K23" s="87" t="s">
        <v>32</v>
      </c>
      <c r="L23" s="225" t="s">
        <v>171</v>
      </c>
      <c r="M23" s="6" t="s">
        <v>40</v>
      </c>
    </row>
    <row r="24" spans="1:13" x14ac:dyDescent="0.35">
      <c r="A24" s="3" t="s">
        <v>12</v>
      </c>
      <c r="B24" s="3" t="s">
        <v>165</v>
      </c>
      <c r="C24" s="87" t="s">
        <v>172</v>
      </c>
      <c r="D24" s="2">
        <v>3601</v>
      </c>
      <c r="E24" s="124">
        <v>3640</v>
      </c>
      <c r="F24" s="2" t="s">
        <v>32</v>
      </c>
      <c r="G24" s="2" t="s">
        <v>32</v>
      </c>
      <c r="H24" s="2" t="s">
        <v>32</v>
      </c>
      <c r="I24" s="2" t="s">
        <v>32</v>
      </c>
      <c r="J24" s="2" t="s">
        <v>40</v>
      </c>
      <c r="K24" s="87" t="s">
        <v>32</v>
      </c>
      <c r="L24" s="225" t="s">
        <v>171</v>
      </c>
      <c r="M24" s="6" t="s">
        <v>40</v>
      </c>
    </row>
    <row r="25" spans="1:13" x14ac:dyDescent="0.35">
      <c r="A25" s="3" t="s">
        <v>12</v>
      </c>
      <c r="B25" s="3" t="s">
        <v>166</v>
      </c>
      <c r="C25" s="87" t="s">
        <v>172</v>
      </c>
      <c r="D25" s="37">
        <v>3701</v>
      </c>
      <c r="E25" s="124">
        <v>3750</v>
      </c>
      <c r="F25" s="2" t="s">
        <v>32</v>
      </c>
      <c r="G25" s="2" t="s">
        <v>32</v>
      </c>
      <c r="H25" s="2" t="s">
        <v>32</v>
      </c>
      <c r="I25" s="2" t="s">
        <v>32</v>
      </c>
      <c r="J25" s="2" t="s">
        <v>40</v>
      </c>
      <c r="K25" s="87" t="s">
        <v>32</v>
      </c>
      <c r="L25" s="225" t="s">
        <v>171</v>
      </c>
      <c r="M25" s="6" t="s">
        <v>40</v>
      </c>
    </row>
    <row r="26" spans="1:13" x14ac:dyDescent="0.35">
      <c r="A26" s="3" t="s">
        <v>12</v>
      </c>
      <c r="B26" s="3" t="s">
        <v>167</v>
      </c>
      <c r="C26" s="87" t="s">
        <v>172</v>
      </c>
      <c r="D26" s="222">
        <v>3801</v>
      </c>
      <c r="E26" s="222">
        <v>3870</v>
      </c>
      <c r="F26" s="2" t="s">
        <v>41</v>
      </c>
      <c r="G26" s="2" t="s">
        <v>41</v>
      </c>
      <c r="H26" s="2" t="s">
        <v>32</v>
      </c>
      <c r="I26" s="2" t="s">
        <v>32</v>
      </c>
      <c r="J26" s="2" t="s">
        <v>40</v>
      </c>
      <c r="K26" s="87" t="s">
        <v>32</v>
      </c>
      <c r="L26" s="225" t="s">
        <v>171</v>
      </c>
      <c r="M26" s="6" t="s">
        <v>40</v>
      </c>
    </row>
    <row r="27" spans="1:13" x14ac:dyDescent="0.35">
      <c r="A27" s="3" t="s">
        <v>12</v>
      </c>
      <c r="B27" s="3" t="s">
        <v>168</v>
      </c>
      <c r="C27" s="87" t="s">
        <v>172</v>
      </c>
      <c r="D27" s="222">
        <v>3901</v>
      </c>
      <c r="E27" s="222">
        <v>3950</v>
      </c>
      <c r="F27" s="2" t="s">
        <v>41</v>
      </c>
      <c r="G27" s="2" t="s">
        <v>41</v>
      </c>
      <c r="H27" s="2" t="s">
        <v>32</v>
      </c>
      <c r="I27" s="2" t="s">
        <v>32</v>
      </c>
      <c r="J27" s="2" t="s">
        <v>40</v>
      </c>
      <c r="K27" s="87" t="s">
        <v>32</v>
      </c>
      <c r="L27" s="225" t="s">
        <v>171</v>
      </c>
      <c r="M27" s="6" t="s">
        <v>40</v>
      </c>
    </row>
    <row r="29" spans="1:13" s="223" customFormat="1" x14ac:dyDescent="0.35">
      <c r="A29" s="5" t="s">
        <v>144</v>
      </c>
      <c r="B29" s="5" t="s">
        <v>144</v>
      </c>
      <c r="C29" s="5" t="s">
        <v>145</v>
      </c>
      <c r="D29" s="5" t="s">
        <v>147</v>
      </c>
      <c r="E29" s="5" t="s">
        <v>148</v>
      </c>
      <c r="F29" s="5" t="s">
        <v>149</v>
      </c>
      <c r="G29" s="5" t="s">
        <v>150</v>
      </c>
      <c r="H29" s="5" t="s">
        <v>151</v>
      </c>
      <c r="I29" s="5" t="s">
        <v>152</v>
      </c>
      <c r="J29" s="5" t="s">
        <v>153</v>
      </c>
      <c r="K29" s="5" t="s">
        <v>170</v>
      </c>
      <c r="L29" s="5" t="s">
        <v>169</v>
      </c>
      <c r="M29" s="5" t="s">
        <v>154</v>
      </c>
    </row>
    <row r="30" spans="1:13" x14ac:dyDescent="0.35">
      <c r="A30" s="3" t="s">
        <v>143</v>
      </c>
      <c r="B30" s="224" t="s">
        <v>155</v>
      </c>
      <c r="C30" s="87" t="s">
        <v>146</v>
      </c>
      <c r="D30" s="87" t="s">
        <v>72</v>
      </c>
      <c r="E30" s="87" t="s">
        <v>72</v>
      </c>
      <c r="F30" s="87" t="s">
        <v>72</v>
      </c>
      <c r="G30" s="87" t="s">
        <v>40</v>
      </c>
      <c r="H30" s="87" t="s">
        <v>72</v>
      </c>
      <c r="I30" s="87" t="s">
        <v>72</v>
      </c>
      <c r="J30" s="87" t="s">
        <v>72</v>
      </c>
      <c r="K30" s="15" t="s">
        <v>32</v>
      </c>
      <c r="L30" s="225" t="s">
        <v>175</v>
      </c>
      <c r="M30" s="15" t="s">
        <v>32</v>
      </c>
    </row>
    <row r="31" spans="1:13" x14ac:dyDescent="0.35">
      <c r="A31" s="3" t="s">
        <v>143</v>
      </c>
      <c r="B31" s="3" t="s">
        <v>156</v>
      </c>
      <c r="C31" s="15" t="s">
        <v>146</v>
      </c>
      <c r="D31" s="2">
        <v>4101</v>
      </c>
      <c r="E31" s="2">
        <v>4350</v>
      </c>
      <c r="F31" s="2" t="s">
        <v>80</v>
      </c>
      <c r="G31" s="2" t="s">
        <v>80</v>
      </c>
      <c r="H31" s="2" t="s">
        <v>32</v>
      </c>
      <c r="I31" s="2" t="s">
        <v>32</v>
      </c>
      <c r="J31" s="2" t="s">
        <v>40</v>
      </c>
      <c r="K31" s="15" t="s">
        <v>32</v>
      </c>
      <c r="L31" s="225" t="s">
        <v>171</v>
      </c>
      <c r="M31" s="15" t="s">
        <v>32</v>
      </c>
    </row>
    <row r="32" spans="1:13" x14ac:dyDescent="0.35">
      <c r="A32" s="3" t="s">
        <v>143</v>
      </c>
      <c r="B32" s="3" t="s">
        <v>157</v>
      </c>
      <c r="C32" s="15" t="s">
        <v>146</v>
      </c>
      <c r="D32" s="2">
        <v>4351</v>
      </c>
      <c r="E32" s="2">
        <v>4415</v>
      </c>
      <c r="F32" s="2" t="s">
        <v>80</v>
      </c>
      <c r="G32" s="2" t="s">
        <v>80</v>
      </c>
      <c r="H32" s="2" t="s">
        <v>32</v>
      </c>
      <c r="I32" s="2" t="s">
        <v>32</v>
      </c>
      <c r="J32" s="2" t="s">
        <v>40</v>
      </c>
      <c r="K32" s="15" t="s">
        <v>32</v>
      </c>
      <c r="L32" s="225" t="s">
        <v>171</v>
      </c>
      <c r="M32" s="15" t="s">
        <v>32</v>
      </c>
    </row>
    <row r="33" spans="1:13" x14ac:dyDescent="0.35">
      <c r="A33" s="3" t="s">
        <v>143</v>
      </c>
      <c r="B33" s="3" t="s">
        <v>158</v>
      </c>
      <c r="C33" s="15" t="s">
        <v>146</v>
      </c>
      <c r="D33" s="2">
        <v>5001</v>
      </c>
      <c r="E33" s="2">
        <v>5090</v>
      </c>
      <c r="F33" s="2" t="s">
        <v>80</v>
      </c>
      <c r="G33" s="2" t="s">
        <v>80</v>
      </c>
      <c r="H33" s="2" t="s">
        <v>32</v>
      </c>
      <c r="I33" s="2" t="s">
        <v>32</v>
      </c>
      <c r="J33" s="2" t="s">
        <v>40</v>
      </c>
      <c r="K33" s="15" t="s">
        <v>32</v>
      </c>
      <c r="L33" s="225" t="s">
        <v>175</v>
      </c>
      <c r="M33" s="15" t="s">
        <v>32</v>
      </c>
    </row>
    <row r="34" spans="1:13" x14ac:dyDescent="0.35">
      <c r="A34" s="3" t="s">
        <v>143</v>
      </c>
      <c r="B34" s="3" t="s">
        <v>159</v>
      </c>
      <c r="C34" s="15" t="s">
        <v>146</v>
      </c>
      <c r="D34" s="2">
        <v>5101</v>
      </c>
      <c r="E34" s="2">
        <v>5130</v>
      </c>
      <c r="F34" s="2" t="s">
        <v>80</v>
      </c>
      <c r="G34" s="2" t="s">
        <v>80</v>
      </c>
      <c r="H34" s="2" t="s">
        <v>32</v>
      </c>
      <c r="I34" s="2" t="s">
        <v>32</v>
      </c>
      <c r="J34" s="2" t="s">
        <v>40</v>
      </c>
      <c r="K34" s="15" t="s">
        <v>32</v>
      </c>
      <c r="L34" s="225" t="s">
        <v>175</v>
      </c>
      <c r="M34" s="15" t="s">
        <v>32</v>
      </c>
    </row>
    <row r="35" spans="1:13" x14ac:dyDescent="0.35">
      <c r="A35" s="3" t="s">
        <v>143</v>
      </c>
      <c r="B35" s="3" t="s">
        <v>160</v>
      </c>
      <c r="C35" s="15" t="s">
        <v>146</v>
      </c>
      <c r="D35" s="2">
        <v>5151</v>
      </c>
      <c r="E35" s="2">
        <v>5170</v>
      </c>
      <c r="F35" s="2" t="s">
        <v>80</v>
      </c>
      <c r="G35" s="2" t="s">
        <v>80</v>
      </c>
      <c r="H35" s="2" t="s">
        <v>32</v>
      </c>
      <c r="I35" s="2" t="s">
        <v>32</v>
      </c>
      <c r="J35" s="2" t="s">
        <v>40</v>
      </c>
      <c r="K35" s="15" t="s">
        <v>32</v>
      </c>
      <c r="L35" s="225" t="s">
        <v>171</v>
      </c>
      <c r="M35" s="15" t="s">
        <v>32</v>
      </c>
    </row>
    <row r="36" spans="1:13" x14ac:dyDescent="0.35">
      <c r="A36" s="3" t="s">
        <v>143</v>
      </c>
      <c r="B36" s="3" t="s">
        <v>161</v>
      </c>
      <c r="C36" s="15" t="s">
        <v>146</v>
      </c>
      <c r="D36" s="71">
        <v>5201</v>
      </c>
      <c r="E36" s="71">
        <v>5245</v>
      </c>
      <c r="F36" s="2" t="s">
        <v>32</v>
      </c>
      <c r="G36" s="2" t="s">
        <v>32</v>
      </c>
      <c r="H36" s="2" t="s">
        <v>32</v>
      </c>
      <c r="I36" s="2" t="s">
        <v>32</v>
      </c>
      <c r="J36" s="2" t="s">
        <v>40</v>
      </c>
      <c r="K36" s="15" t="s">
        <v>32</v>
      </c>
      <c r="L36" s="225" t="s">
        <v>171</v>
      </c>
      <c r="M36" s="15" t="s">
        <v>32</v>
      </c>
    </row>
    <row r="37" spans="1:13" x14ac:dyDescent="0.35">
      <c r="A37" s="3" t="s">
        <v>143</v>
      </c>
      <c r="B37" s="3" t="s">
        <v>162</v>
      </c>
      <c r="C37" s="15" t="s">
        <v>146</v>
      </c>
      <c r="D37" s="71">
        <v>5301</v>
      </c>
      <c r="E37" s="71">
        <v>5380</v>
      </c>
      <c r="F37" s="2" t="s">
        <v>32</v>
      </c>
      <c r="G37" s="2" t="s">
        <v>32</v>
      </c>
      <c r="H37" s="2" t="s">
        <v>32</v>
      </c>
      <c r="I37" s="2" t="s">
        <v>32</v>
      </c>
      <c r="J37" s="2" t="s">
        <v>40</v>
      </c>
      <c r="K37" s="15" t="s">
        <v>32</v>
      </c>
      <c r="L37" s="225" t="s">
        <v>171</v>
      </c>
      <c r="M37" s="15" t="s">
        <v>32</v>
      </c>
    </row>
    <row r="38" spans="1:13" x14ac:dyDescent="0.35">
      <c r="A38" s="3" t="s">
        <v>143</v>
      </c>
      <c r="B38" s="3" t="s">
        <v>163</v>
      </c>
      <c r="C38" s="15" t="s">
        <v>146</v>
      </c>
      <c r="D38" s="71">
        <v>5401</v>
      </c>
      <c r="E38" s="71">
        <v>5485</v>
      </c>
      <c r="F38" s="2" t="s">
        <v>32</v>
      </c>
      <c r="G38" s="2" t="s">
        <v>32</v>
      </c>
      <c r="H38" s="2" t="s">
        <v>32</v>
      </c>
      <c r="I38" s="2" t="s">
        <v>32</v>
      </c>
      <c r="J38" s="2" t="s">
        <v>40</v>
      </c>
      <c r="K38" s="15" t="s">
        <v>32</v>
      </c>
      <c r="L38" s="225" t="s">
        <v>171</v>
      </c>
      <c r="M38" s="15" t="s">
        <v>32</v>
      </c>
    </row>
    <row r="39" spans="1:13" x14ac:dyDescent="0.35">
      <c r="A39" s="3" t="s">
        <v>143</v>
      </c>
      <c r="B39" s="3" t="s">
        <v>164</v>
      </c>
      <c r="C39" s="15" t="s">
        <v>146</v>
      </c>
      <c r="D39" s="71">
        <v>5501</v>
      </c>
      <c r="E39" s="71">
        <v>5515</v>
      </c>
      <c r="F39" s="2" t="s">
        <v>32</v>
      </c>
      <c r="G39" s="2" t="s">
        <v>32</v>
      </c>
      <c r="H39" s="2" t="s">
        <v>32</v>
      </c>
      <c r="I39" s="2" t="s">
        <v>32</v>
      </c>
      <c r="J39" s="2" t="s">
        <v>40</v>
      </c>
      <c r="K39" s="15" t="s">
        <v>32</v>
      </c>
      <c r="L39" s="225" t="s">
        <v>171</v>
      </c>
      <c r="M39" s="15" t="s">
        <v>32</v>
      </c>
    </row>
    <row r="40" spans="1:13" x14ac:dyDescent="0.35">
      <c r="A40" s="3" t="s">
        <v>143</v>
      </c>
      <c r="B40" s="3" t="s">
        <v>165</v>
      </c>
      <c r="C40" s="15" t="s">
        <v>146</v>
      </c>
      <c r="D40" s="71">
        <v>5551</v>
      </c>
      <c r="E40" s="71">
        <v>5600</v>
      </c>
      <c r="F40" s="2" t="s">
        <v>32</v>
      </c>
      <c r="G40" s="2" t="s">
        <v>32</v>
      </c>
      <c r="H40" s="2" t="s">
        <v>32</v>
      </c>
      <c r="I40" s="2" t="s">
        <v>32</v>
      </c>
      <c r="J40" s="2" t="s">
        <v>40</v>
      </c>
      <c r="K40" s="15" t="s">
        <v>32</v>
      </c>
      <c r="L40" s="225" t="s">
        <v>171</v>
      </c>
      <c r="M40" s="15" t="s">
        <v>32</v>
      </c>
    </row>
    <row r="41" spans="1:13" x14ac:dyDescent="0.35">
      <c r="A41" s="3" t="s">
        <v>143</v>
      </c>
      <c r="B41" s="3" t="s">
        <v>166</v>
      </c>
      <c r="C41" s="15" t="s">
        <v>146</v>
      </c>
      <c r="D41" s="71">
        <v>5601</v>
      </c>
      <c r="E41" s="71">
        <v>5670</v>
      </c>
      <c r="F41" s="2" t="s">
        <v>32</v>
      </c>
      <c r="G41" s="2" t="s">
        <v>32</v>
      </c>
      <c r="H41" s="2" t="s">
        <v>32</v>
      </c>
      <c r="I41" s="2" t="s">
        <v>32</v>
      </c>
      <c r="J41" s="2" t="s">
        <v>40</v>
      </c>
      <c r="K41" s="15" t="s">
        <v>32</v>
      </c>
      <c r="L41" s="225" t="s">
        <v>171</v>
      </c>
      <c r="M41" s="15" t="s">
        <v>32</v>
      </c>
    </row>
    <row r="42" spans="1:13" x14ac:dyDescent="0.35">
      <c r="A42" s="3" t="s">
        <v>143</v>
      </c>
      <c r="B42" s="3" t="s">
        <v>167</v>
      </c>
      <c r="C42" s="15" t="s">
        <v>146</v>
      </c>
      <c r="D42" s="222">
        <v>5701</v>
      </c>
      <c r="E42" s="222">
        <v>5830</v>
      </c>
      <c r="F42" s="2" t="s">
        <v>41</v>
      </c>
      <c r="G42" s="2" t="s">
        <v>41</v>
      </c>
      <c r="H42" s="2" t="s">
        <v>32</v>
      </c>
      <c r="I42" s="2" t="s">
        <v>32</v>
      </c>
      <c r="J42" s="2" t="s">
        <v>40</v>
      </c>
      <c r="K42" s="15" t="s">
        <v>32</v>
      </c>
      <c r="L42" s="225" t="s">
        <v>171</v>
      </c>
      <c r="M42" s="15" t="s">
        <v>32</v>
      </c>
    </row>
    <row r="43" spans="1:13" x14ac:dyDescent="0.35">
      <c r="A43" s="3" t="s">
        <v>143</v>
      </c>
      <c r="B43" s="3" t="s">
        <v>168</v>
      </c>
      <c r="C43" s="15" t="s">
        <v>146</v>
      </c>
      <c r="D43" s="222">
        <v>5901</v>
      </c>
      <c r="E43" s="222">
        <v>5940</v>
      </c>
      <c r="F43" s="2" t="s">
        <v>41</v>
      </c>
      <c r="G43" s="2" t="s">
        <v>41</v>
      </c>
      <c r="H43" s="2" t="s">
        <v>32</v>
      </c>
      <c r="I43" s="2" t="s">
        <v>32</v>
      </c>
      <c r="J43" s="2" t="s">
        <v>40</v>
      </c>
      <c r="K43" s="15" t="s">
        <v>32</v>
      </c>
      <c r="L43" s="225" t="s">
        <v>171</v>
      </c>
      <c r="M43" s="15" t="s">
        <v>32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Totales</vt:lpstr>
      <vt:lpstr>Cuadro Du Cros</vt:lpstr>
      <vt:lpstr>Cuadro Acuatlón</vt:lpstr>
      <vt:lpstr>Cuadro Tri Cros</vt:lpstr>
      <vt:lpstr>Resumen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Garcia</dc:creator>
  <cp:keywords/>
  <dc:description/>
  <cp:lastModifiedBy>Jorge Garcia</cp:lastModifiedBy>
  <cp:revision/>
  <cp:lastPrinted>2021-10-26T13:36:53Z</cp:lastPrinted>
  <dcterms:created xsi:type="dcterms:W3CDTF">2021-10-04T20:48:30Z</dcterms:created>
  <dcterms:modified xsi:type="dcterms:W3CDTF">2021-10-29T13:22:19Z</dcterms:modified>
  <cp:category/>
  <cp:contentStatus/>
</cp:coreProperties>
</file>